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_Inmuebles" sheetId="1" state="visible" r:id="rId1"/>
    <sheet xmlns:r="http://schemas.openxmlformats.org/officeDocument/2006/relationships" name="Resumen_IRPF" sheetId="2" state="visible" r:id="rId2"/>
    <sheet xmlns:r="http://schemas.openxmlformats.org/officeDocument/2006/relationships" name="Guí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.##0,00 &quot;€&quot;"/>
    <numFmt numFmtId="166" formatCode="0.000%"/>
    <numFmt numFmtId="167" formatCode="#.##0"/>
  </numFmts>
  <fonts count="9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sz val="10"/>
    </font>
    <font>
      <b val="1"/>
      <color rgb="00FFFFFF"/>
      <sz val="10"/>
    </font>
    <font>
      <b val="1"/>
      <color rgb="00FFFFFF"/>
      <sz val="13"/>
    </font>
    <font>
      <b val="1"/>
      <sz val="10"/>
    </font>
    <font>
      <b val="1"/>
      <color rgb="0016A34A"/>
    </font>
    <font>
      <b val="1"/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 vertical="center"/>
    </xf>
    <xf numFmtId="167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167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/>
    </xf>
    <xf numFmtId="0" fontId="4" fillId="2" borderId="1" pivotButton="0" quotePrefix="0" xfId="0"/>
    <xf numFmtId="165" fontId="4" fillId="2" borderId="1" applyAlignment="1" pivotButton="0" quotePrefix="0" xfId="0">
      <alignment horizontal="right" vertical="center"/>
    </xf>
    <xf numFmtId="0" fontId="5" fillId="2" borderId="0" applyAlignment="1" pivotButton="0" quotePrefix="0" xfId="0">
      <alignment horizontal="center" vertical="center"/>
    </xf>
    <xf numFmtId="0" fontId="4" fillId="6" borderId="0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167" fontId="7" fillId="5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/>
    </xf>
    <xf numFmtId="167" fontId="7" fillId="3" borderId="1" applyAlignment="1" pivotButton="0" quotePrefix="0" xfId="0">
      <alignment horizontal="right" vertical="center"/>
    </xf>
    <xf numFmtId="165" fontId="7" fillId="3" borderId="1" applyAlignment="1" pivotButton="0" quotePrefix="0" xfId="0">
      <alignment horizontal="right" vertical="center"/>
    </xf>
    <xf numFmtId="165" fontId="7" fillId="5" borderId="1" applyAlignment="1" pivotButton="0" quotePrefix="0" xfId="0">
      <alignment horizontal="right" vertical="center"/>
    </xf>
    <xf numFmtId="167" fontId="4" fillId="2" borderId="1" applyAlignment="1" pivotButton="0" quotePrefix="0" xfId="0">
      <alignment horizontal="center" vertical="center"/>
    </xf>
    <xf numFmtId="10" fontId="3" fillId="5" borderId="1" applyAlignment="1" pivotButton="0" quotePrefix="0" xfId="0">
      <alignment horizontal="center" vertical="center"/>
    </xf>
    <xf numFmtId="10" fontId="3" fillId="3" borderId="1" applyAlignment="1" pivotButton="0" quotePrefix="0" xfId="0">
      <alignment horizontal="center" vertical="center"/>
    </xf>
    <xf numFmtId="0" fontId="4" fillId="6" borderId="0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top" wrapText="1"/>
    </xf>
    <xf numFmtId="0" fontId="3" fillId="5" borderId="1" applyAlignment="1" pivotButton="0" quotePrefix="0" xfId="0">
      <alignment horizontal="left" vertical="top" wrapText="1"/>
    </xf>
    <xf numFmtId="0" fontId="8" fillId="3" borderId="1" applyAlignment="1" pivotButton="0" quotePrefix="0" xfId="0">
      <alignment horizontal="center" vertical="top" wrapText="1"/>
    </xf>
    <xf numFmtId="0" fontId="3" fillId="3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 vertical="center"/>
    </xf>
    <xf numFmtId="167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167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5" fontId="4" fillId="2" borderId="1" applyAlignment="1" pivotButton="0" quotePrefix="0" xfId="0">
      <alignment horizontal="right" vertical="center"/>
    </xf>
    <xf numFmtId="167" fontId="7" fillId="5" borderId="1" applyAlignment="1" pivotButton="0" quotePrefix="0" xfId="0">
      <alignment horizontal="right" vertical="center"/>
    </xf>
    <xf numFmtId="167" fontId="7" fillId="3" borderId="1" applyAlignment="1" pivotButton="0" quotePrefix="0" xfId="0">
      <alignment horizontal="right" vertical="center"/>
    </xf>
    <xf numFmtId="165" fontId="7" fillId="3" borderId="1" applyAlignment="1" pivotButton="0" quotePrefix="0" xfId="0">
      <alignment horizontal="right" vertical="center"/>
    </xf>
    <xf numFmtId="165" fontId="7" fillId="5" borderId="1" applyAlignment="1" pivotButton="0" quotePrefix="0" xfId="0">
      <alignment horizontal="right" vertical="center"/>
    </xf>
    <xf numFmtId="167" fontId="4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Imputación por Titular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'Resumen_IRPF'!E14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'Resumen_IRPF'!$A$15:$A$23</f>
            </numRef>
          </cat>
          <val>
            <numRef>
              <f>'Resumen_IRPF'!$E$15:$E$22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Titular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Imputación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Reparto Imputación por Provincia</a:t>
            </a:r>
          </a:p>
        </rich>
      </tx>
    </title>
    <plotArea>
      <pieChart>
        <varyColors val="1"/>
        <ser>
          <idx val="0"/>
          <order val="0"/>
          <tx>
            <strRef>
              <f>'Resumen_IRPF'!B27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E293B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8102E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3B82F6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8B5CF6"/>
              </a:solidFill>
              <a:ln xmlns:a="http://schemas.openxmlformats.org/drawingml/2006/main">
                <a:prstDash val="solid"/>
              </a:ln>
            </spPr>
          </dPt>
          <cat>
            <numRef>
              <f>'Resumen_IRPF'!$A$28:$A$33</f>
            </numRef>
          </cat>
          <val>
            <numRef>
              <f>'Resumen_IRPF'!$B$28:$B$33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14" customWidth="1" min="3" max="3"/>
    <col width="18" customWidth="1" min="4" max="4"/>
    <col width="28" customWidth="1" min="5" max="5"/>
    <col width="16" customWidth="1" min="6" max="6"/>
    <col width="14" customWidth="1" min="7" max="7"/>
    <col width="22" customWidth="1" min="8" max="8"/>
    <col width="20" customWidth="1" min="9" max="9"/>
    <col width="16" customWidth="1" min="10" max="10"/>
    <col width="20" customWidth="1" min="11" max="11"/>
    <col width="20" customWidth="1" min="12" max="12"/>
    <col width="20" customWidth="1" min="13" max="13"/>
    <col width="14" customWidth="1" min="14" max="14"/>
    <col width="16" customWidth="1" min="15" max="15"/>
    <col width="18" customWidth="1" min="16" max="16"/>
    <col width="20" customWidth="1" min="17" max="17"/>
    <col width="28" customWidth="1" min="18" max="18"/>
  </cols>
  <sheetData>
    <row r="1" ht="30" customHeight="1">
      <c r="A1" s="1" t="inlineStr">
        <is>
          <t>IMPUTACIÓN DE RENTAS INMOBILIARIAS — IRPF 2026</t>
        </is>
      </c>
    </row>
    <row r="2" ht="28" customHeight="1">
      <c r="A2" s="2" t="inlineStr">
        <is>
          <t>ID</t>
        </is>
      </c>
      <c r="B2" s="2" t="inlineStr">
        <is>
          <t>Titular</t>
        </is>
      </c>
      <c r="C2" s="2" t="inlineStr">
        <is>
          <t>NIF</t>
        </is>
      </c>
      <c r="D2" s="2" t="inlineStr">
        <is>
          <t>Inmueble</t>
        </is>
      </c>
      <c r="E2" s="2" t="inlineStr">
        <is>
          <t>Dirección</t>
        </is>
      </c>
      <c r="F2" s="2" t="inlineStr">
        <is>
          <t>Municipio</t>
        </is>
      </c>
      <c r="G2" s="2" t="inlineStr">
        <is>
          <t>Provincia</t>
        </is>
      </c>
      <c r="H2" s="2" t="inlineStr">
        <is>
          <t>Referencia catastral</t>
        </is>
      </c>
      <c r="I2" s="2" t="inlineStr">
        <is>
          <t>Uso del inmueble</t>
        </is>
      </c>
      <c r="J2" s="2" t="inlineStr">
        <is>
          <t>Fecha adquisición</t>
        </is>
      </c>
      <c r="K2" s="2" t="inlineStr">
        <is>
          <t>Valor catastral total</t>
        </is>
      </c>
      <c r="L2" s="2" t="inlineStr">
        <is>
          <t>Valor catastral suelo</t>
        </is>
      </c>
      <c r="M2" s="2" t="inlineStr">
        <is>
          <t>Fecha última revisión</t>
        </is>
      </c>
      <c r="N2" s="2" t="inlineStr">
        <is>
          <t>% imputación</t>
        </is>
      </c>
      <c r="O2" s="2" t="inlineStr">
        <is>
          <t>Días imputables 2026</t>
        </is>
      </c>
      <c r="P2" s="2" t="inlineStr">
        <is>
          <t>Imputación anual</t>
        </is>
      </c>
      <c r="Q2" s="2" t="inlineStr">
        <is>
          <t>Estado fiscal</t>
        </is>
      </c>
      <c r="R2" s="2" t="inlineStr">
        <is>
          <t>Observaciones</t>
        </is>
      </c>
    </row>
    <row r="3">
      <c r="A3" s="3" t="n">
        <v>1</v>
      </c>
      <c r="B3" s="4" t="inlineStr">
        <is>
          <t>María García</t>
        </is>
      </c>
      <c r="C3" s="3" t="inlineStr">
        <is>
          <t>12345678Z</t>
        </is>
      </c>
      <c r="D3" s="4" t="inlineStr">
        <is>
          <t>Piso 3ºB</t>
        </is>
      </c>
      <c r="E3" s="4" t="inlineStr">
        <is>
          <t>Calle Mayor 12 3ºB</t>
        </is>
      </c>
      <c r="F3" s="4" t="inlineStr">
        <is>
          <t>Madrid</t>
        </is>
      </c>
      <c r="G3" s="4" t="inlineStr">
        <is>
          <t>Madrid</t>
        </is>
      </c>
      <c r="H3" s="4" t="inlineStr">
        <is>
          <t>9872103VK4987B0001WX</t>
        </is>
      </c>
      <c r="I3" s="5" t="inlineStr">
        <is>
          <t>Segunda residencia</t>
        </is>
      </c>
      <c r="J3" s="42" t="n">
        <v>42077</v>
      </c>
      <c r="K3" s="43" t="n">
        <v>185000</v>
      </c>
      <c r="L3" s="43" t="n">
        <v>55000</v>
      </c>
      <c r="M3" s="44" t="n">
        <v>43617</v>
      </c>
      <c r="N3" s="45">
        <f>IF(YEAR(M3)&lt;YEAR(TODAY()),0.02,0.011)</f>
        <v/>
      </c>
      <c r="O3" s="46">
        <f>IF(I3="Vivienda habitual",0,365)</f>
        <v/>
      </c>
      <c r="P3" s="47">
        <f>IF(I3="Vivienda habitual",0,K3*N3*O3/365)</f>
        <v/>
      </c>
      <c r="Q3" s="3">
        <f>IF(AND(I3&lt;&gt;"Vivienda habitual",K3&gt;0),"Sujeto a imputación","No sujeto")</f>
        <v/>
      </c>
      <c r="R3" s="12" t="inlineStr"/>
    </row>
    <row r="4">
      <c r="A4" s="13" t="n">
        <v>2</v>
      </c>
      <c r="B4" s="14" t="inlineStr">
        <is>
          <t>Antonio López</t>
        </is>
      </c>
      <c r="C4" s="13" t="inlineStr">
        <is>
          <t>23456789A</t>
        </is>
      </c>
      <c r="D4" s="14" t="inlineStr">
        <is>
          <t>Piso 5º1ª</t>
        </is>
      </c>
      <c r="E4" s="14" t="inlineStr">
        <is>
          <t>Av. Diagonal 405</t>
        </is>
      </c>
      <c r="F4" s="14" t="inlineStr">
        <is>
          <t>Barcelona</t>
        </is>
      </c>
      <c r="G4" s="14" t="inlineStr">
        <is>
          <t>Barcelona</t>
        </is>
      </c>
      <c r="H4" s="14" t="inlineStr">
        <is>
          <t>0808101DF3880A0001TK</t>
        </is>
      </c>
      <c r="I4" s="5" t="inlineStr">
        <is>
          <t>Vacío</t>
        </is>
      </c>
      <c r="J4" s="48" t="n">
        <v>41112</v>
      </c>
      <c r="K4" s="43" t="n">
        <v>220000</v>
      </c>
      <c r="L4" s="43" t="n">
        <v>66000</v>
      </c>
      <c r="M4" s="44" t="n">
        <v>46037</v>
      </c>
      <c r="N4" s="49">
        <f>IF(YEAR(M4)&lt;YEAR(TODAY()),0.02,0.011)</f>
        <v/>
      </c>
      <c r="O4" s="50">
        <f>IF(I4="Vivienda habitual",0,365)</f>
        <v/>
      </c>
      <c r="P4" s="51">
        <f>IF(I4="Vivienda habitual",0,K4*N4*O4/365)</f>
        <v/>
      </c>
      <c r="Q4" s="13">
        <f>IF(AND(I4&lt;&gt;"Vivienda habitual",K4&gt;0),"Sujeto a imputación","No sujeto")</f>
        <v/>
      </c>
      <c r="R4" s="12" t="inlineStr"/>
    </row>
    <row r="5">
      <c r="A5" s="3" t="n">
        <v>3</v>
      </c>
      <c r="B5" s="4" t="inlineStr">
        <is>
          <t>Carmen Ruiz</t>
        </is>
      </c>
      <c r="C5" s="3" t="inlineStr">
        <is>
          <t>34567890B</t>
        </is>
      </c>
      <c r="D5" s="4" t="inlineStr">
        <is>
          <t>Vivienda PB</t>
        </is>
      </c>
      <c r="E5" s="4" t="inlineStr">
        <is>
          <t>Calle Sierpes 8</t>
        </is>
      </c>
      <c r="F5" s="4" t="inlineStr">
        <is>
          <t>Sevilla</t>
        </is>
      </c>
      <c r="G5" s="4" t="inlineStr">
        <is>
          <t>Sevilla</t>
        </is>
      </c>
      <c r="H5" s="4" t="inlineStr">
        <is>
          <t>4111601TG3441B0001RZ</t>
        </is>
      </c>
      <c r="I5" s="5" t="inlineStr">
        <is>
          <t>Vivienda habitual</t>
        </is>
      </c>
      <c r="J5" s="42" t="n">
        <v>39757</v>
      </c>
      <c r="K5" s="43" t="n">
        <v>140000</v>
      </c>
      <c r="L5" s="43" t="n">
        <v>42000</v>
      </c>
      <c r="M5" s="44" t="n">
        <v>44275</v>
      </c>
      <c r="N5" s="45">
        <f>IF(YEAR(M5)&lt;YEAR(TODAY()),0.02,0.011)</f>
        <v/>
      </c>
      <c r="O5" s="46">
        <f>IF(I5="Vivienda habitual",0,365)</f>
        <v/>
      </c>
      <c r="P5" s="47">
        <f>IF(I5="Vivienda habitual",0,K5*N5*O5/365)</f>
        <v/>
      </c>
      <c r="Q5" s="3">
        <f>IF(AND(I5&lt;&gt;"Vivienda habitual",K5&gt;0),"Sujeto a imputación","No sujeto")</f>
        <v/>
      </c>
      <c r="R5" s="12" t="inlineStr"/>
    </row>
    <row r="6">
      <c r="A6" s="13" t="n">
        <v>4</v>
      </c>
      <c r="B6" s="14" t="inlineStr">
        <is>
          <t>José Martínez</t>
        </is>
      </c>
      <c r="C6" s="13" t="inlineStr">
        <is>
          <t>45678901C</t>
        </is>
      </c>
      <c r="D6" s="14" t="inlineStr">
        <is>
          <t>Apartamento 2ºA</t>
        </is>
      </c>
      <c r="E6" s="14" t="inlineStr">
        <is>
          <t>Calle Colón 22</t>
        </is>
      </c>
      <c r="F6" s="14" t="inlineStr">
        <is>
          <t>Valencia</t>
        </is>
      </c>
      <c r="G6" s="14" t="inlineStr">
        <is>
          <t>Valencia</t>
        </is>
      </c>
      <c r="H6" s="14" t="inlineStr">
        <is>
          <t>7730502YJ2773A0001GH</t>
        </is>
      </c>
      <c r="I6" s="5" t="inlineStr">
        <is>
          <t>Segunda residencia</t>
        </is>
      </c>
      <c r="J6" s="48" t="n">
        <v>43250</v>
      </c>
      <c r="K6" s="43" t="n">
        <v>95000</v>
      </c>
      <c r="L6" s="43" t="n">
        <v>28500</v>
      </c>
      <c r="M6" s="44" t="n">
        <v>43353</v>
      </c>
      <c r="N6" s="49">
        <f>IF(YEAR(M6)&lt;YEAR(TODAY()),0.02,0.011)</f>
        <v/>
      </c>
      <c r="O6" s="50">
        <f>IF(I6="Vivienda habitual",0,365)</f>
        <v/>
      </c>
      <c r="P6" s="51">
        <f>IF(I6="Vivienda habitual",0,K6*N6*O6/365)</f>
        <v/>
      </c>
      <c r="Q6" s="13">
        <f>IF(AND(I6&lt;&gt;"Vivienda habitual",K6&gt;0),"Sujeto a imputación","No sujeto")</f>
        <v/>
      </c>
      <c r="R6" s="12" t="inlineStr"/>
    </row>
    <row r="7">
      <c r="A7" s="3" t="n">
        <v>5</v>
      </c>
      <c r="B7" s="4" t="inlineStr">
        <is>
          <t>Laura Fernández</t>
        </is>
      </c>
      <c r="C7" s="3" t="inlineStr">
        <is>
          <t>56789012D</t>
        </is>
      </c>
      <c r="D7" s="4" t="inlineStr">
        <is>
          <t>Ático 6º</t>
        </is>
      </c>
      <c r="E7" s="4" t="inlineStr">
        <is>
          <t>Paseo de Gracia 18</t>
        </is>
      </c>
      <c r="F7" s="4" t="inlineStr">
        <is>
          <t>Barcelona</t>
        </is>
      </c>
      <c r="G7" s="4" t="inlineStr">
        <is>
          <t>Barcelona</t>
        </is>
      </c>
      <c r="H7" s="4" t="inlineStr">
        <is>
          <t>0808101DF3880A0002MN</t>
        </is>
      </c>
      <c r="I7" s="5" t="inlineStr">
        <is>
          <t>Segunda residencia</t>
        </is>
      </c>
      <c r="J7" s="42" t="n">
        <v>43879</v>
      </c>
      <c r="K7" s="43" t="n">
        <v>320000</v>
      </c>
      <c r="L7" s="43" t="n">
        <v>96000</v>
      </c>
      <c r="M7" s="44" t="n">
        <v>46086</v>
      </c>
      <c r="N7" s="45">
        <f>IF(YEAR(M7)&lt;YEAR(TODAY()),0.02,0.011)</f>
        <v/>
      </c>
      <c r="O7" s="46">
        <f>IF(I7="Vivienda habitual",0,365)</f>
        <v/>
      </c>
      <c r="P7" s="47">
        <f>IF(I7="Vivienda habitual",0,K7*N7*O7/365)</f>
        <v/>
      </c>
      <c r="Q7" s="3">
        <f>IF(AND(I7&lt;&gt;"Vivienda habitual",K7&gt;0),"Sujeto a imputación","No sujeto")</f>
        <v/>
      </c>
      <c r="R7" s="12" t="inlineStr"/>
    </row>
    <row r="8">
      <c r="A8" s="13" t="n">
        <v>6</v>
      </c>
      <c r="B8" s="14" t="inlineStr">
        <is>
          <t>Manuel Sánchez</t>
        </is>
      </c>
      <c r="C8" s="13" t="inlineStr">
        <is>
          <t>67890123E</t>
        </is>
      </c>
      <c r="D8" s="14" t="inlineStr">
        <is>
          <t>Chalet adosado</t>
        </is>
      </c>
      <c r="E8" s="14" t="inlineStr">
        <is>
          <t>Calle Serrano 91</t>
        </is>
      </c>
      <c r="F8" s="14" t="inlineStr">
        <is>
          <t>Madrid</t>
        </is>
      </c>
      <c r="G8" s="14" t="inlineStr">
        <is>
          <t>Madrid</t>
        </is>
      </c>
      <c r="H8" s="14" t="inlineStr">
        <is>
          <t>9872103VK4987B0002PQ</t>
        </is>
      </c>
      <c r="I8" s="5" t="inlineStr">
        <is>
          <t>Vacío</t>
        </is>
      </c>
      <c r="J8" s="48" t="n">
        <v>40424</v>
      </c>
      <c r="K8" s="43" t="n">
        <v>270000</v>
      </c>
      <c r="L8" s="43" t="n">
        <v>81000</v>
      </c>
      <c r="M8" s="44" t="n">
        <v>42705</v>
      </c>
      <c r="N8" s="49">
        <f>IF(YEAR(M8)&lt;YEAR(TODAY()),0.02,0.011)</f>
        <v/>
      </c>
      <c r="O8" s="50">
        <f>IF(I8="Vivienda habitual",0,365)</f>
        <v/>
      </c>
      <c r="P8" s="51">
        <f>IF(I8="Vivienda habitual",0,K8*N8*O8/365)</f>
        <v/>
      </c>
      <c r="Q8" s="13">
        <f>IF(AND(I8&lt;&gt;"Vivienda habitual",K8&gt;0),"Sujeto a imputación","No sujeto")</f>
        <v/>
      </c>
      <c r="R8" s="12" t="inlineStr"/>
    </row>
    <row r="9">
      <c r="A9" s="3" t="n">
        <v>7</v>
      </c>
      <c r="B9" s="4" t="inlineStr">
        <is>
          <t>Elena Torres</t>
        </is>
      </c>
      <c r="C9" s="3" t="inlineStr">
        <is>
          <t>78901234F</t>
        </is>
      </c>
      <c r="D9" s="4" t="inlineStr">
        <is>
          <t>Piso 1ºC</t>
        </is>
      </c>
      <c r="E9" s="4" t="inlineStr">
        <is>
          <t>Avenida de América 44</t>
        </is>
      </c>
      <c r="F9" s="4" t="inlineStr">
        <is>
          <t>Madrid</t>
        </is>
      </c>
      <c r="G9" s="4" t="inlineStr">
        <is>
          <t>Madrid</t>
        </is>
      </c>
      <c r="H9" s="4" t="inlineStr">
        <is>
          <t>9872103VK4987B0003ST</t>
        </is>
      </c>
      <c r="I9" s="5" t="inlineStr">
        <is>
          <t>Segunda residencia</t>
        </is>
      </c>
      <c r="J9" s="42" t="n">
        <v>42836</v>
      </c>
      <c r="K9" s="43" t="n">
        <v>162000</v>
      </c>
      <c r="L9" s="43" t="n">
        <v>48600</v>
      </c>
      <c r="M9" s="44" t="n">
        <v>46134</v>
      </c>
      <c r="N9" s="45">
        <f>IF(YEAR(M9)&lt;YEAR(TODAY()),0.02,0.011)</f>
        <v/>
      </c>
      <c r="O9" s="46">
        <f>IF(I9="Vivienda habitual",0,365)</f>
        <v/>
      </c>
      <c r="P9" s="47">
        <f>IF(I9="Vivienda habitual",0,K9*N9*O9/365)</f>
        <v/>
      </c>
      <c r="Q9" s="3">
        <f>IF(AND(I9&lt;&gt;"Vivienda habitual",K9&gt;0),"Sujeto a imputación","No sujeto")</f>
        <v/>
      </c>
      <c r="R9" s="12" t="inlineStr"/>
    </row>
    <row r="10">
      <c r="A10" s="13" t="n">
        <v>8</v>
      </c>
      <c r="B10" s="14" t="inlineStr">
        <is>
          <t>David Romero</t>
        </is>
      </c>
      <c r="C10" s="13" t="inlineStr">
        <is>
          <t>89012345G</t>
        </is>
      </c>
      <c r="D10" s="14" t="inlineStr">
        <is>
          <t>Vivienda 4ºB</t>
        </is>
      </c>
      <c r="E10" s="14" t="inlineStr">
        <is>
          <t>Calle Alfonso I 15</t>
        </is>
      </c>
      <c r="F10" s="14" t="inlineStr">
        <is>
          <t>Zaragoza</t>
        </is>
      </c>
      <c r="G10" s="14" t="inlineStr">
        <is>
          <t>Zaragoza</t>
        </is>
      </c>
      <c r="H10" s="14" t="inlineStr">
        <is>
          <t>5028502XM6152B0001UV</t>
        </is>
      </c>
      <c r="I10" s="5" t="inlineStr">
        <is>
          <t>Vacío</t>
        </is>
      </c>
      <c r="J10" s="48" t="n">
        <v>41878</v>
      </c>
      <c r="K10" s="43" t="n">
        <v>88000</v>
      </c>
      <c r="L10" s="43" t="n">
        <v>26400</v>
      </c>
      <c r="M10" s="44" t="n">
        <v>44757</v>
      </c>
      <c r="N10" s="49">
        <f>IF(YEAR(M10)&lt;YEAR(TODAY()),0.02,0.011)</f>
        <v/>
      </c>
      <c r="O10" s="50">
        <f>IF(I10="Vivienda habitual",0,365)</f>
        <v/>
      </c>
      <c r="P10" s="51">
        <f>IF(I10="Vivienda habitual",0,K10*N10*O10/365)</f>
        <v/>
      </c>
      <c r="Q10" s="13">
        <f>IF(AND(I10&lt;&gt;"Vivienda habitual",K10&gt;0),"Sujeto a imputación","No sujeto")</f>
        <v/>
      </c>
      <c r="R10" s="12" t="inlineStr"/>
    </row>
    <row r="11">
      <c r="A11" s="3" t="n">
        <v>9</v>
      </c>
      <c r="B11" s="4" t="inlineStr">
        <is>
          <t>Isabel Navarro</t>
        </is>
      </c>
      <c r="C11" s="3" t="inlineStr">
        <is>
          <t>90123456H</t>
        </is>
      </c>
      <c r="D11" s="4" t="inlineStr">
        <is>
          <t>Apartamento 2ºD</t>
        </is>
      </c>
      <c r="E11" s="4" t="inlineStr">
        <is>
          <t>Calle Larios 3</t>
        </is>
      </c>
      <c r="F11" s="4" t="inlineStr">
        <is>
          <t>Málaga</t>
        </is>
      </c>
      <c r="G11" s="4" t="inlineStr">
        <is>
          <t>Málaga</t>
        </is>
      </c>
      <c r="H11" s="4" t="inlineStr">
        <is>
          <t>2906901UF3690A0001YW</t>
        </is>
      </c>
      <c r="I11" s="5" t="inlineStr">
        <is>
          <t>Segunda residencia</t>
        </is>
      </c>
      <c r="J11" s="42" t="n">
        <v>43800</v>
      </c>
      <c r="K11" s="43" t="n">
        <v>115000</v>
      </c>
      <c r="L11" s="43" t="n">
        <v>34500</v>
      </c>
      <c r="M11" s="44" t="n">
        <v>45991</v>
      </c>
      <c r="N11" s="45">
        <f>IF(YEAR(M11)&lt;YEAR(TODAY()),0.02,0.011)</f>
        <v/>
      </c>
      <c r="O11" s="46">
        <f>IF(I11="Vivienda habitual",0,365)</f>
        <v/>
      </c>
      <c r="P11" s="47">
        <f>IF(I11="Vivienda habitual",0,K11*N11*O11/365)</f>
        <v/>
      </c>
      <c r="Q11" s="3">
        <f>IF(AND(I11&lt;&gt;"Vivienda habitual",K11&gt;0),"Sujeto a imputación","No sujeto")</f>
        <v/>
      </c>
      <c r="R11" s="12" t="inlineStr"/>
    </row>
    <row r="12" ht="22" customHeight="1">
      <c r="A12" s="19" t="inlineStr">
        <is>
          <t>TOTAL</t>
        </is>
      </c>
      <c r="B12" s="20" t="n"/>
      <c r="C12" s="20" t="n"/>
      <c r="D12" s="20" t="n"/>
      <c r="E12" s="20" t="n"/>
      <c r="F12" s="20" t="n"/>
      <c r="G12" s="20" t="n"/>
      <c r="H12" s="20" t="n"/>
      <c r="I12" s="20" t="n"/>
      <c r="J12" s="20" t="n"/>
      <c r="K12" s="52">
        <f>SUM(K3:K11)</f>
        <v/>
      </c>
      <c r="L12" s="52">
        <f>SUM(L3:L11)</f>
        <v/>
      </c>
      <c r="M12" s="20" t="n"/>
      <c r="N12" s="20" t="n"/>
      <c r="O12" s="20" t="n"/>
      <c r="P12" s="52">
        <f>SUM(P3:P11)</f>
        <v/>
      </c>
      <c r="Q12" s="20" t="n"/>
      <c r="R12" s="20" t="n"/>
    </row>
  </sheetData>
  <mergeCells count="1">
    <mergeCell ref="A1:R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22" customWidth="1" min="2" max="2"/>
    <col width="14" customWidth="1" min="3" max="3"/>
    <col width="18" customWidth="1" min="4" max="4"/>
    <col width="22" customWidth="1" min="5" max="5"/>
  </cols>
  <sheetData>
    <row r="1" ht="30" customHeight="1">
      <c r="A1" s="22" t="inlineStr">
        <is>
          <t>RESUMEN FISCAL — IMPUTACIÓN DE RENTAS INMOBILIARIAS IRPF 2026</t>
        </is>
      </c>
    </row>
    <row r="2"/>
    <row r="3">
      <c r="A3" s="23" t="inlineStr">
        <is>
          <t>📊 INDICADORES CLAVE</t>
        </is>
      </c>
    </row>
    <row r="4">
      <c r="A4" s="2" t="inlineStr">
        <is>
          <t>Métrica</t>
        </is>
      </c>
      <c r="B4" s="2" t="inlineStr">
        <is>
          <t>Valor</t>
        </is>
      </c>
    </row>
    <row r="5">
      <c r="A5" s="24" t="inlineStr">
        <is>
          <t>Total inmuebles</t>
        </is>
      </c>
      <c r="B5" s="53">
        <f>COUNTA(Datos_Inmuebles!B3:B11)</f>
        <v/>
      </c>
    </row>
    <row r="6">
      <c r="A6" s="26" t="inlineStr">
        <is>
          <t>Sujetos a imputación</t>
        </is>
      </c>
      <c r="B6" s="54">
        <f>COUNTIF(Datos_Inmuebles!Q3:Q11,"Sujeto a imputación")</f>
        <v/>
      </c>
    </row>
    <row r="7">
      <c r="A7" s="24" t="inlineStr">
        <is>
          <t>No sujetos (vivienda habitual)</t>
        </is>
      </c>
      <c r="B7" s="53">
        <f>COUNTIF(Datos_Inmuebles!Q3:Q11,"No sujeto")</f>
        <v/>
      </c>
    </row>
    <row r="8">
      <c r="A8" s="26" t="inlineStr">
        <is>
          <t>Imputación total 2026 (€)</t>
        </is>
      </c>
      <c r="B8" s="55">
        <f>SUM(Datos_Inmuebles!P3:P11)</f>
        <v/>
      </c>
    </row>
    <row r="9">
      <c r="A9" s="24" t="inlineStr">
        <is>
          <t>Imputación media por inmueble sujeto (€)</t>
        </is>
      </c>
      <c r="B9" s="56">
        <f>IFERROR(AVERAGEIF(Datos_Inmuebles!P3:P11,"&gt;0"),0)</f>
        <v/>
      </c>
    </row>
    <row r="10">
      <c r="A10" s="26" t="inlineStr">
        <is>
          <t>Valor catastral total (€)</t>
        </is>
      </c>
      <c r="B10" s="55">
        <f>SUM(Datos_Inmuebles!K3:K11)</f>
        <v/>
      </c>
    </row>
    <row r="11"/>
    <row r="12"/>
    <row r="13">
      <c r="A13" s="23" t="inlineStr">
        <is>
          <t>📋 RESUMEN POR TITULAR</t>
        </is>
      </c>
    </row>
    <row r="14">
      <c r="A14" s="2" t="inlineStr">
        <is>
          <t>Titular</t>
        </is>
      </c>
      <c r="B14" s="2" t="inlineStr">
        <is>
          <t>NIF</t>
        </is>
      </c>
      <c r="C14" s="2" t="inlineStr">
        <is>
          <t>Nº inmuebles</t>
        </is>
      </c>
      <c r="D14" s="2" t="inlineStr">
        <is>
          <t>Inmuebles sujetos</t>
        </is>
      </c>
      <c r="E14" s="2" t="inlineStr">
        <is>
          <t>Imputación total</t>
        </is>
      </c>
    </row>
    <row r="15">
      <c r="A15" s="14" t="inlineStr">
        <is>
          <t>María García</t>
        </is>
      </c>
      <c r="B15" s="13" t="inlineStr">
        <is>
          <t>12345678Z</t>
        </is>
      </c>
      <c r="C15" s="50">
        <f>COUNTIF(Datos_Inmuebles!B:B,A15)</f>
        <v/>
      </c>
      <c r="D15" s="50">
        <f>COUNTIFS(Datos_Inmuebles!B:B,A15,Datos_Inmuebles!Q:Q,"Sujeto a imputación")</f>
        <v/>
      </c>
      <c r="E15" s="56">
        <f>IFERROR(SUMIF(Datos_Inmuebles!B:B,A15,Datos_Inmuebles!P:P),0)</f>
        <v/>
      </c>
    </row>
    <row r="16">
      <c r="A16" s="4" t="inlineStr">
        <is>
          <t>Antonio López</t>
        </is>
      </c>
      <c r="B16" s="3" t="inlineStr">
        <is>
          <t>23456789A</t>
        </is>
      </c>
      <c r="C16" s="46">
        <f>COUNTIF(Datos_Inmuebles!B:B,A16)</f>
        <v/>
      </c>
      <c r="D16" s="46">
        <f>COUNTIFS(Datos_Inmuebles!B:B,A16,Datos_Inmuebles!Q:Q,"Sujeto a imputación")</f>
        <v/>
      </c>
      <c r="E16" s="55">
        <f>IFERROR(SUMIF(Datos_Inmuebles!B:B,A16,Datos_Inmuebles!P:P),0)</f>
        <v/>
      </c>
    </row>
    <row r="17">
      <c r="A17" s="14" t="inlineStr">
        <is>
          <t>Carmen Ruiz</t>
        </is>
      </c>
      <c r="B17" s="13" t="inlineStr">
        <is>
          <t>34567890B</t>
        </is>
      </c>
      <c r="C17" s="50">
        <f>COUNTIF(Datos_Inmuebles!B:B,A17)</f>
        <v/>
      </c>
      <c r="D17" s="50">
        <f>COUNTIFS(Datos_Inmuebles!B:B,A17,Datos_Inmuebles!Q:Q,"Sujeto a imputación")</f>
        <v/>
      </c>
      <c r="E17" s="56">
        <f>IFERROR(SUMIF(Datos_Inmuebles!B:B,A17,Datos_Inmuebles!P:P),0)</f>
        <v/>
      </c>
    </row>
    <row r="18">
      <c r="A18" s="4" t="inlineStr">
        <is>
          <t>José Martínez</t>
        </is>
      </c>
      <c r="B18" s="3" t="inlineStr">
        <is>
          <t>45678901C</t>
        </is>
      </c>
      <c r="C18" s="46">
        <f>COUNTIF(Datos_Inmuebles!B:B,A18)</f>
        <v/>
      </c>
      <c r="D18" s="46">
        <f>COUNTIFS(Datos_Inmuebles!B:B,A18,Datos_Inmuebles!Q:Q,"Sujeto a imputación")</f>
        <v/>
      </c>
      <c r="E18" s="55">
        <f>IFERROR(SUMIF(Datos_Inmuebles!B:B,A18,Datos_Inmuebles!P:P),0)</f>
        <v/>
      </c>
    </row>
    <row r="19">
      <c r="A19" s="14" t="inlineStr">
        <is>
          <t>Laura Fernández</t>
        </is>
      </c>
      <c r="B19" s="13" t="inlineStr">
        <is>
          <t>56789012D</t>
        </is>
      </c>
      <c r="C19" s="50">
        <f>COUNTIF(Datos_Inmuebles!B:B,A19)</f>
        <v/>
      </c>
      <c r="D19" s="50">
        <f>COUNTIFS(Datos_Inmuebles!B:B,A19,Datos_Inmuebles!Q:Q,"Sujeto a imputación")</f>
        <v/>
      </c>
      <c r="E19" s="56">
        <f>IFERROR(SUMIF(Datos_Inmuebles!B:B,A19,Datos_Inmuebles!P:P),0)</f>
        <v/>
      </c>
    </row>
    <row r="20">
      <c r="A20" s="4" t="inlineStr">
        <is>
          <t>Manuel Sánchez</t>
        </is>
      </c>
      <c r="B20" s="3" t="inlineStr">
        <is>
          <t>67890123E</t>
        </is>
      </c>
      <c r="C20" s="46">
        <f>COUNTIF(Datos_Inmuebles!B:B,A20)</f>
        <v/>
      </c>
      <c r="D20" s="46">
        <f>COUNTIFS(Datos_Inmuebles!B:B,A20,Datos_Inmuebles!Q:Q,"Sujeto a imputación")</f>
        <v/>
      </c>
      <c r="E20" s="55">
        <f>IFERROR(SUMIF(Datos_Inmuebles!B:B,A20,Datos_Inmuebles!P:P),0)</f>
        <v/>
      </c>
    </row>
    <row r="21">
      <c r="A21" s="14" t="inlineStr">
        <is>
          <t>Elena Torres</t>
        </is>
      </c>
      <c r="B21" s="13" t="inlineStr">
        <is>
          <t>78901234F</t>
        </is>
      </c>
      <c r="C21" s="50">
        <f>COUNTIF(Datos_Inmuebles!B:B,A21)</f>
        <v/>
      </c>
      <c r="D21" s="50">
        <f>COUNTIFS(Datos_Inmuebles!B:B,A21,Datos_Inmuebles!Q:Q,"Sujeto a imputación")</f>
        <v/>
      </c>
      <c r="E21" s="56">
        <f>IFERROR(SUMIF(Datos_Inmuebles!B:B,A21,Datos_Inmuebles!P:P),0)</f>
        <v/>
      </c>
    </row>
    <row r="22">
      <c r="A22" s="4" t="inlineStr">
        <is>
          <t>David Romero</t>
        </is>
      </c>
      <c r="B22" s="3" t="inlineStr">
        <is>
          <t>89012345G</t>
        </is>
      </c>
      <c r="C22" s="46">
        <f>COUNTIF(Datos_Inmuebles!B:B,A22)</f>
        <v/>
      </c>
      <c r="D22" s="46">
        <f>COUNTIFS(Datos_Inmuebles!B:B,A22,Datos_Inmuebles!Q:Q,"Sujeto a imputación")</f>
        <v/>
      </c>
      <c r="E22" s="55">
        <f>IFERROR(SUMIF(Datos_Inmuebles!B:B,A22,Datos_Inmuebles!P:P),0)</f>
        <v/>
      </c>
    </row>
    <row r="23">
      <c r="A23" s="14" t="inlineStr">
        <is>
          <t>Isabel Navarro</t>
        </is>
      </c>
      <c r="B23" s="13" t="inlineStr">
        <is>
          <t>90123456H</t>
        </is>
      </c>
      <c r="C23" s="50">
        <f>COUNTIF(Datos_Inmuebles!B:B,A23)</f>
        <v/>
      </c>
      <c r="D23" s="50">
        <f>COUNTIFS(Datos_Inmuebles!B:B,A23,Datos_Inmuebles!Q:Q,"Sujeto a imputación")</f>
        <v/>
      </c>
      <c r="E23" s="56">
        <f>IFERROR(SUMIF(Datos_Inmuebles!B:B,A23,Datos_Inmuebles!P:P),0)</f>
        <v/>
      </c>
    </row>
    <row r="24">
      <c r="A24" s="19" t="inlineStr">
        <is>
          <t>TOTAL</t>
        </is>
      </c>
      <c r="B24" s="20" t="n"/>
      <c r="C24" s="57">
        <f>SUM(C15:C23)</f>
        <v/>
      </c>
      <c r="D24" s="57">
        <f>SUM(D15:D23)</f>
        <v/>
      </c>
      <c r="E24" s="52">
        <f>SUM(E15:E23)</f>
        <v/>
      </c>
    </row>
    <row r="25"/>
    <row r="26">
      <c r="A26" s="23" t="inlineStr">
        <is>
          <t>🗺️ RESUMEN POR PROVINCIA</t>
        </is>
      </c>
    </row>
    <row r="27">
      <c r="A27" s="2" t="inlineStr">
        <is>
          <t>Provincia</t>
        </is>
      </c>
      <c r="B27" s="2" t="inlineStr">
        <is>
          <t>Imputación total</t>
        </is>
      </c>
      <c r="C27" s="2" t="inlineStr">
        <is>
          <t>% sobre total</t>
        </is>
      </c>
    </row>
    <row r="28">
      <c r="A28" s="14" t="inlineStr">
        <is>
          <t>Madrid</t>
        </is>
      </c>
      <c r="B28" s="56">
        <f>IFERROR(SUMIF(Datos_Inmuebles!G:G,A28,Datos_Inmuebles!P:P),0)</f>
        <v/>
      </c>
      <c r="C28" s="31">
        <f>IFERROR(B28/(SUM(Datos_Inmuebles!P3:P11)),0)</f>
        <v/>
      </c>
    </row>
    <row r="29">
      <c r="A29" s="4" t="inlineStr">
        <is>
          <t>Barcelona</t>
        </is>
      </c>
      <c r="B29" s="55">
        <f>IFERROR(SUMIF(Datos_Inmuebles!G:G,A29,Datos_Inmuebles!P:P),0)</f>
        <v/>
      </c>
      <c r="C29" s="32">
        <f>IFERROR(B29/(SUM(Datos_Inmuebles!P3:P11)),0)</f>
        <v/>
      </c>
    </row>
    <row r="30">
      <c r="A30" s="14" t="inlineStr">
        <is>
          <t>Sevilla</t>
        </is>
      </c>
      <c r="B30" s="56">
        <f>IFERROR(SUMIF(Datos_Inmuebles!G:G,A30,Datos_Inmuebles!P:P),0)</f>
        <v/>
      </c>
      <c r="C30" s="31">
        <f>IFERROR(B30/(SUM(Datos_Inmuebles!P3:P11)),0)</f>
        <v/>
      </c>
    </row>
    <row r="31">
      <c r="A31" s="4" t="inlineStr">
        <is>
          <t>Valencia</t>
        </is>
      </c>
      <c r="B31" s="55">
        <f>IFERROR(SUMIF(Datos_Inmuebles!G:G,A31,Datos_Inmuebles!P:P),0)</f>
        <v/>
      </c>
      <c r="C31" s="32">
        <f>IFERROR(B31/(SUM(Datos_Inmuebles!P3:P11)),0)</f>
        <v/>
      </c>
    </row>
    <row r="32">
      <c r="A32" s="14" t="inlineStr">
        <is>
          <t>Zaragoza</t>
        </is>
      </c>
      <c r="B32" s="56">
        <f>IFERROR(SUMIF(Datos_Inmuebles!G:G,A32,Datos_Inmuebles!P:P),0)</f>
        <v/>
      </c>
      <c r="C32" s="31">
        <f>IFERROR(B32/(SUM(Datos_Inmuebles!P3:P11)),0)</f>
        <v/>
      </c>
    </row>
    <row r="33">
      <c r="A33" s="4" t="inlineStr">
        <is>
          <t>Málaga</t>
        </is>
      </c>
      <c r="B33" s="55">
        <f>IFERROR(SUMIF(Datos_Inmuebles!G:G,A33,Datos_Inmuebles!P:P),0)</f>
        <v/>
      </c>
      <c r="C33" s="32">
        <f>IFERROR(B33/(SUM(Datos_Inmuebles!P3:P11)),0)</f>
        <v/>
      </c>
    </row>
    <row r="34">
      <c r="A34" s="19" t="inlineStr">
        <is>
          <t>TOTAL</t>
        </is>
      </c>
      <c r="B34" s="52">
        <f>SUM(B28:B33)</f>
        <v/>
      </c>
      <c r="C34" s="20" t="n"/>
    </row>
  </sheetData>
  <mergeCells count="4">
    <mergeCell ref="A1:H1"/>
    <mergeCell ref="A3:H3"/>
    <mergeCell ref="A13:H13"/>
    <mergeCell ref="A26:H2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12" customWidth="1" min="1" max="1"/>
    <col width="80" customWidth="1" min="2" max="2"/>
  </cols>
  <sheetData>
    <row r="1" ht="30" customHeight="1">
      <c r="A1" s="22" t="inlineStr">
        <is>
          <t>GUÍA DE USO — IMPUTACIÓN DE RENTAS INMOBILIARIAS EN EL IRPF</t>
        </is>
      </c>
    </row>
    <row r="2"/>
    <row r="3">
      <c r="A3" s="33" t="inlineStr">
        <is>
          <t>GUÍA DE CONTENIDOS</t>
        </is>
      </c>
    </row>
    <row r="4" ht="22" customHeight="1">
      <c r="A4" s="34" t="inlineStr">
        <is>
          <t>SECCIÓN</t>
        </is>
      </c>
      <c r="B4" s="35" t="inlineStr">
        <is>
          <t>CONTENIDO</t>
        </is>
      </c>
    </row>
    <row r="5" ht="45" customHeight="1">
      <c r="A5" s="36" t="inlineStr">
        <is>
          <t>¿QUÉ ES?</t>
        </is>
      </c>
      <c r="B5" s="37" t="inlineStr">
        <is>
          <t>La imputación de rentas inmobiliarias es un rendimiento que el propietario de un inmueble urbano debe declarar en el IRPF, aunque no lo haya alquilado. Se aplica a inmuebles distintos de la vivienda habitual (segundas residencias, inmuebles vacíos, etc.).</t>
        </is>
      </c>
    </row>
    <row r="6" ht="45" customHeight="1">
      <c r="A6" s="34" t="inlineStr">
        <is>
          <t>BASE LEGAL</t>
        </is>
      </c>
      <c r="B6" s="35" t="inlineStr">
        <is>
          <t>Artículo 85 de la Ley 35/2006 del IRPF. El contribuyente debe imputar como renta el 2% del valor catastral (o el 1,1% si el valor catastral ha sido revisado o modificado en los últimos 10 años fiscales anteriores al ejercicio).</t>
        </is>
      </c>
    </row>
    <row r="7" ht="45" customHeight="1">
      <c r="A7" s="36" t="inlineStr">
        <is>
          <t>TIPO GENERAL 2%</t>
        </is>
      </c>
      <c r="B7" s="37" t="inlineStr">
        <is>
          <t>Se aplica el 2% cuando el valor catastral NO ha sido revisado en los 10 años anteriores al periodo impositivo (ejercicio 2026). En la hoja Datos_Inmuebles se activa automáticamente cuando YEAR(Fecha revisión) &lt; YEAR(HOY()).</t>
        </is>
      </c>
    </row>
    <row r="8" ht="45" customHeight="1">
      <c r="A8" s="34" t="inlineStr">
        <is>
          <t>TIPO REDUCIDO 1,1%</t>
        </is>
      </c>
      <c r="B8" s="35" t="inlineStr">
        <is>
          <t>Se aplica el 1,1% cuando el valor catastral SÍ ha sido revisado o modificado con efectos en el período impositivo o en los 10 períodos anteriores. Se activa automáticamente para fechas de revisión en el año en curso (2026) o hasta 10 años atrás.</t>
        </is>
      </c>
    </row>
    <row r="9" ht="45" customHeight="1">
      <c r="A9" s="36" t="inlineStr">
        <is>
          <t>VIVIENDA HABITUAL</t>
        </is>
      </c>
      <c r="B9" s="37" t="inlineStr">
        <is>
          <t>La vivienda habitual está EXCLUIDA de imputación (art. 85.1 LIRPF). En la hoja Datos_Inmuebles, si el campo 'Uso del inmueble' = 'Vivienda habitual', la imputación es 0 €.</t>
        </is>
      </c>
    </row>
    <row r="10" ht="45" customHeight="1">
      <c r="A10" s="34" t="inlineStr">
        <is>
          <t>CASOS HABITUALES</t>
        </is>
      </c>
      <c r="B10" s="35" t="inlineStr">
        <is>
          <t>• Segunda residencia (piso de playa, montaña, etc.): SUJETO al 1,1% o 2% sobre valor catastral.
• Inmueble vacío (no alquilado): SUJETO al 1,1% o 2% sobre valor catastral.
• Inmueble arrendado (alquiler): tributa como rendimiento de capital inmobiliario, NO como imputación.
• Garaje/trastero anejo a vivienda habitual: generalmente EXCLUIDO.</t>
        </is>
      </c>
    </row>
    <row r="11" ht="45" customHeight="1">
      <c r="A11" s="36" t="inlineStr">
        <is>
          <t>CÁLCULO</t>
        </is>
      </c>
      <c r="B11" s="37" t="inlineStr">
        <is>
          <t>Imputación anual = Valor catastral total × % imputación × (Días imputables / 365)
Ejemplo: 185.000 € × 2% × 365/365 = 3.700 € de renta imputada en la base imponible general.</t>
        </is>
      </c>
    </row>
    <row r="12" ht="45" customHeight="1">
      <c r="A12" s="34" t="inlineStr">
        <is>
          <t>CELDAS DE ENTRADA</t>
        </is>
      </c>
      <c r="B12" s="35" t="inlineStr">
        <is>
          <t>Las celdas con fondo amarillo (🟡) son editables: Uso del inmueble, Valor catastral total, Valor catastral suelo, Fecha última revisión, Observaciones. No modifique las fórmulas.</t>
        </is>
      </c>
    </row>
    <row r="13" ht="45" customHeight="1">
      <c r="A13" s="36" t="inlineStr">
        <is>
          <t>AVISO LEGAL</t>
        </is>
      </c>
      <c r="B13" s="37" t="inlineStr">
        <is>
          <t>⚠️ Este modelo es de carácter orientativo y educativo. Los datos fiscales y cálculos deben ser revisados y validados por un asesor fiscal o la Agencia Tributaria (www.agenciatributaria.es). El autor no se responsabiliza de errores u omisiones en la declaración del IRPF.</t>
        </is>
      </c>
    </row>
    <row r="14"/>
    <row r="15"/>
    <row r="16">
      <c r="A16" s="33" t="inlineStr">
        <is>
          <t>LEYENDA DE COLORES</t>
        </is>
      </c>
    </row>
    <row r="17" ht="22" customHeight="1">
      <c r="A17" s="38" t="inlineStr">
        <is>
          <t>LEYENDA</t>
        </is>
      </c>
      <c r="B17" s="39" t="inlineStr">
        <is>
          <t>COLORES DEL WORKBOOK</t>
        </is>
      </c>
    </row>
    <row r="18" ht="22" customHeight="1">
      <c r="A18" s="40" t="inlineStr">
        <is>
          <t>🟦 Encabezados</t>
        </is>
      </c>
      <c r="B18" s="41" t="inlineStr">
        <is>
          <t>Fondo #1E293B (azul oscuro) — texto blanco</t>
        </is>
      </c>
    </row>
    <row r="19" ht="22" customHeight="1">
      <c r="A19" s="38" t="inlineStr">
        <is>
          <t>🔴 Subencabezados</t>
        </is>
      </c>
      <c r="B19" s="39" t="inlineStr">
        <is>
          <t>Fondo #C8102E (rojo) — texto blanco</t>
        </is>
      </c>
    </row>
    <row r="20" ht="22" customHeight="1">
      <c r="A20" s="40" t="inlineStr">
        <is>
          <t>🟡 Celdas de entrada</t>
        </is>
      </c>
      <c r="B20" s="41" t="inlineStr">
        <is>
          <t>Fondo #FFFBEB (amarillo pálido) — datos editables por el usuario</t>
        </is>
      </c>
    </row>
    <row r="21" ht="22" customHeight="1">
      <c r="A21" s="38" t="inlineStr">
        <is>
          <t>🟢 Valores positivos</t>
        </is>
      </c>
      <c r="B21" s="39" t="inlineStr">
        <is>
          <t>Texto #16A34A (verde) — imputaciones calculadas</t>
        </is>
      </c>
    </row>
    <row r="22" ht="22" customHeight="1">
      <c r="A22" s="40" t="inlineStr">
        <is>
          <t>🔴 Alertas/negativos</t>
        </is>
      </c>
      <c r="B22" s="41" t="inlineStr">
        <is>
          <t>Texto #DC2626 (rojo) — valores a revisar</t>
        </is>
      </c>
    </row>
    <row r="23" ht="22" customHeight="1">
      <c r="A23" s="38" t="inlineStr">
        <is>
          <t>⬜ Filas alternas</t>
        </is>
      </c>
      <c r="B23" s="39" t="inlineStr">
        <is>
          <t>Alternancia #F8FAFC / blanco para mejor lectura</t>
        </is>
      </c>
    </row>
    <row r="24" ht="22" customHeight="1">
      <c r="A24" s="40" t="inlineStr">
        <is>
          <t>🔲 Bordes finos</t>
        </is>
      </c>
      <c r="B24" s="41" t="inlineStr">
        <is>
          <t>Color #D1D5DB para separar celdas con claridad</t>
        </is>
      </c>
    </row>
  </sheetData>
  <mergeCells count="3">
    <mergeCell ref="A1:B1"/>
    <mergeCell ref="A3:B3"/>
    <mergeCell ref="A16:B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2026-06-19T11:19:47Z</dcterms:created>
  <dcterms:modified xmlns:dcterms="http://purl.org/dc/terms/" xmlns:xsi="http://www.w3.org/2001/XMLSchema-instance" xsi:type="dcterms:W3CDTF">2026-06-19T11:19:47Z</dcterms:modified>
</cp:coreProperties>
</file>