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ndo de Reserva" sheetId="1" state="visible" r:id="rId1"/>
    <sheet xmlns:r="http://schemas.openxmlformats.org/officeDocument/2006/relationships" name="Resumen Anual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0F766E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 wrapText="1"/>
    </xf>
    <xf numFmtId="164" fontId="5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164" fontId="6" fillId="0" borderId="1" pivotButton="0" quotePrefix="0" xfId="0"/>
    <xf numFmtId="164" fontId="7" fillId="0" borderId="1" pivotButton="0" quotePrefix="0" xfId="0"/>
    <xf numFmtId="164" fontId="5" fillId="0" borderId="1" pivotButton="0" quotePrefix="0" xfId="0"/>
    <xf numFmtId="164" fontId="5" fillId="3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right" vertical="center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5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Gastos por Categoría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'Resumen Anual'!$A$15:$A$17</f>
            </numRef>
          </cat>
          <val>
            <numRef>
              <f>'Resumen Anual'!$B$15:$B$17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Ingresos vs Gastos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 Anual'!B3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 Anual'!$A$4:$A$8</f>
            </numRef>
          </cat>
          <val>
            <numRef>
              <f>'Resumen Anual'!$B$4:$B$8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Concepto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del Saldo Acumulado del Fondo</a:t>
            </a:r>
          </a:p>
        </rich>
      </tx>
    </title>
    <plotArea>
      <lineChart>
        <grouping val="standard"/>
        <ser>
          <idx val="0"/>
          <order val="0"/>
          <tx>
            <strRef>
              <f>'Resumen Anual'!B21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 Anual'!$A$22:$A$31</f>
            </numRef>
          </cat>
          <val>
            <numRef>
              <f>'Resumen Anual'!$B$22:$B$31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34</row>
      <rowOff>0</rowOff>
    </from>
    <ext cx="86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30" customWidth="1" min="3" max="3"/>
    <col width="10" customWidth="1" min="4" max="4"/>
    <col width="24" customWidth="1" min="5" max="5"/>
    <col width="15" customWidth="1" min="6" max="6"/>
    <col width="18" customWidth="1" min="7" max="7"/>
    <col width="18" customWidth="1" min="8" max="8"/>
    <col width="34" customWidth="1" min="9" max="9"/>
    <col width="28" customWidth="1" min="11" max="11"/>
    <col width="16" customWidth="1" min="12" max="12"/>
  </cols>
  <sheetData>
    <row r="1" ht="28" customHeight="1">
      <c r="A1" s="1" t="inlineStr">
        <is>
          <t>FONDO DE RESERVA DE LA COMUNIDAD DE PROPIETARIOS — CALLE MAYOR 12, MADRID</t>
        </is>
      </c>
    </row>
    <row r="2">
      <c r="A2" s="2" t="inlineStr">
        <is>
          <t>Ejercicio 2026 — Control de aportaciones y gastos (Art. 9.1.f Ley de Propiedad Horizontal)</t>
        </is>
      </c>
    </row>
    <row r="3"/>
    <row r="4" ht="32" customHeight="1">
      <c r="A4" s="3" t="inlineStr">
        <is>
          <t>Nº</t>
        </is>
      </c>
      <c r="B4" s="3" t="inlineStr">
        <is>
          <t>Fecha</t>
        </is>
      </c>
      <c r="C4" s="3" t="inlineStr">
        <is>
          <t>Concepto</t>
        </is>
      </c>
      <c r="D4" s="3" t="inlineStr">
        <is>
          <t>Tipo</t>
        </is>
      </c>
      <c r="E4" s="3" t="inlineStr">
        <is>
          <t>Categoría</t>
        </is>
      </c>
      <c r="F4" s="3" t="inlineStr">
        <is>
          <t>Importe (€)</t>
        </is>
      </c>
      <c r="G4" s="3" t="inlineStr">
        <is>
          <t>Saldo Acumulado (€)</t>
        </is>
      </c>
      <c r="H4" s="3" t="inlineStr">
        <is>
          <t>% s/Presupuesto Anual</t>
        </is>
      </c>
      <c r="I4" s="3" t="inlineStr">
        <is>
          <t>Observaciones</t>
        </is>
      </c>
      <c r="K4" s="4" t="inlineStr">
        <is>
          <t>DATOS DE CONTROL</t>
        </is>
      </c>
      <c r="L4" s="31" t="n"/>
    </row>
    <row r="5">
      <c r="A5" s="6" t="n">
        <v>1</v>
      </c>
      <c r="B5" s="7" t="inlineStr">
        <is>
          <t>01/01/2026</t>
        </is>
      </c>
      <c r="C5" s="7" t="inlineStr">
        <is>
          <t>Saldo inicial del fondo de reserva</t>
        </is>
      </c>
      <c r="D5" s="6" t="inlineStr">
        <is>
          <t>Ingreso</t>
        </is>
      </c>
      <c r="E5" s="7" t="inlineStr">
        <is>
          <t>Saldo Inicial</t>
        </is>
      </c>
      <c r="F5" s="8" t="n">
        <v>15000</v>
      </c>
      <c r="G5" s="8">
        <f>F5</f>
        <v/>
      </c>
      <c r="H5" s="9">
        <f>IFERROR(G5/L5,0)</f>
        <v/>
      </c>
      <c r="I5" s="7" t="inlineStr">
        <is>
          <t>Saldo procedente del ejercicio anterior</t>
        </is>
      </c>
      <c r="K5" s="10" t="inlineStr">
        <is>
          <t>Presupuesto Anual Ordinario (€)</t>
        </is>
      </c>
      <c r="L5" s="11" t="n">
        <v>42000</v>
      </c>
    </row>
    <row r="6">
      <c r="A6" s="12" t="n">
        <v>2</v>
      </c>
      <c r="B6" s="13" t="inlineStr">
        <is>
          <t>31/01/2026</t>
        </is>
      </c>
      <c r="C6" s="13" t="inlineStr">
        <is>
          <t>Aportación mensual enero</t>
        </is>
      </c>
      <c r="D6" s="12" t="inlineStr">
        <is>
          <t>Ingreso</t>
        </is>
      </c>
      <c r="E6" s="13" t="inlineStr">
        <is>
          <t>Aportación Ordinaria</t>
        </is>
      </c>
      <c r="F6" s="14" t="n">
        <v>850</v>
      </c>
      <c r="G6" s="14">
        <f>G5+IF(D6="Ingreso",F6,-F6)</f>
        <v/>
      </c>
      <c r="H6" s="15">
        <f>IFERROR(G6/L5,0)</f>
        <v/>
      </c>
      <c r="I6" s="13" t="inlineStr">
        <is>
          <t>Cuota mensual aprobada en junta</t>
        </is>
      </c>
      <c r="K6" s="10" t="inlineStr">
        <is>
          <t>Fondo Mínimo Legal (5%) (€)</t>
        </is>
      </c>
      <c r="L6" s="16">
        <f>L5*0.05</f>
        <v/>
      </c>
    </row>
    <row r="7">
      <c r="A7" s="6" t="n">
        <v>3</v>
      </c>
      <c r="B7" s="7" t="inlineStr">
        <is>
          <t>15/02/2026</t>
        </is>
      </c>
      <c r="C7" s="7" t="inlineStr">
        <is>
          <t>Reparación de tejado (goteras)</t>
        </is>
      </c>
      <c r="D7" s="6" t="inlineStr">
        <is>
          <t>Gasto</t>
        </is>
      </c>
      <c r="E7" s="7" t="inlineStr">
        <is>
          <t>Mantenimiento Extraordinario</t>
        </is>
      </c>
      <c r="F7" s="8" t="n">
        <v>3200</v>
      </c>
      <c r="G7" s="8">
        <f>G6+IF(D7="Ingreso",F7,-F7)</f>
        <v/>
      </c>
      <c r="H7" s="9">
        <f>IFERROR(G7/L5,0)</f>
        <v/>
      </c>
      <c r="I7" s="7" t="inlineStr">
        <is>
          <t>Presupuesto de Reformas Hermanos Ruiz SL</t>
        </is>
      </c>
      <c r="K7" s="10" t="inlineStr">
        <is>
          <t>Saldo Actual del Fondo (€)</t>
        </is>
      </c>
      <c r="L7" s="16">
        <f>F18</f>
        <v/>
      </c>
    </row>
    <row r="8">
      <c r="A8" s="12" t="n">
        <v>4</v>
      </c>
      <c r="B8" s="13" t="inlineStr">
        <is>
          <t>28/02/2026</t>
        </is>
      </c>
      <c r="C8" s="13" t="inlineStr">
        <is>
          <t>Aportación mensual febrero</t>
        </is>
      </c>
      <c r="D8" s="12" t="inlineStr">
        <is>
          <t>Ingreso</t>
        </is>
      </c>
      <c r="E8" s="13" t="inlineStr">
        <is>
          <t>Aportación Ordinaria</t>
        </is>
      </c>
      <c r="F8" s="14" t="n">
        <v>850</v>
      </c>
      <c r="G8" s="14">
        <f>G7+IF(D8="Ingreso",F8,-F8)</f>
        <v/>
      </c>
      <c r="H8" s="15">
        <f>IFERROR(G8/L5,0)</f>
        <v/>
      </c>
      <c r="I8" s="13" t="inlineStr">
        <is>
          <t>Cuota mensual aprobada en junta</t>
        </is>
      </c>
      <c r="K8" s="10" t="inlineStr">
        <is>
          <t>¿Cumple mínimo legal?</t>
        </is>
      </c>
      <c r="L8" s="17">
        <f>IF(L7&gt;=L6,"CUMPLE","NO CUMPLE")</f>
        <v/>
      </c>
    </row>
    <row r="9">
      <c r="A9" s="6" t="n">
        <v>5</v>
      </c>
      <c r="B9" s="7" t="inlineStr">
        <is>
          <t>10/03/2026</t>
        </is>
      </c>
      <c r="C9" s="7" t="inlineStr">
        <is>
          <t>Pintura de fachada</t>
        </is>
      </c>
      <c r="D9" s="6" t="inlineStr">
        <is>
          <t>Gasto</t>
        </is>
      </c>
      <c r="E9" s="7" t="inlineStr">
        <is>
          <t>Mantenimiento Extraordinario</t>
        </is>
      </c>
      <c r="F9" s="8" t="n">
        <v>4500</v>
      </c>
      <c r="G9" s="8">
        <f>G8+IF(D9="Ingreso",F9,-F9)</f>
        <v/>
      </c>
      <c r="H9" s="9">
        <f>IFERROR(G9/L5,0)</f>
        <v/>
      </c>
      <c r="I9" s="7" t="inlineStr">
        <is>
          <t>Aprobado en junta ordinaria 15/01/2026</t>
        </is>
      </c>
      <c r="K9" s="10" t="inlineStr">
        <is>
          <t>Diferencia sobre mínimo (€)</t>
        </is>
      </c>
      <c r="L9" s="16">
        <f>L7-L6</f>
        <v/>
      </c>
    </row>
    <row r="10">
      <c r="A10" s="12" t="n">
        <v>6</v>
      </c>
      <c r="B10" s="13" t="inlineStr">
        <is>
          <t>31/03/2026</t>
        </is>
      </c>
      <c r="C10" s="13" t="inlineStr">
        <is>
          <t>Aportación mensual marzo</t>
        </is>
      </c>
      <c r="D10" s="12" t="inlineStr">
        <is>
          <t>Ingreso</t>
        </is>
      </c>
      <c r="E10" s="13" t="inlineStr">
        <is>
          <t>Aportación Ordinaria</t>
        </is>
      </c>
      <c r="F10" s="14" t="n">
        <v>850</v>
      </c>
      <c r="G10" s="14">
        <f>G9+IF(D10="Ingreso",F10,-F10)</f>
        <v/>
      </c>
      <c r="H10" s="15">
        <f>IFERROR(G10/L5,0)</f>
        <v/>
      </c>
      <c r="I10" s="13" t="inlineStr">
        <is>
          <t>Cuota mensual aprobada en junta</t>
        </is>
      </c>
    </row>
    <row r="11">
      <c r="A11" s="6" t="n">
        <v>7</v>
      </c>
      <c r="B11" s="7" t="inlineStr">
        <is>
          <t>20/04/2026</t>
        </is>
      </c>
      <c r="C11" s="7" t="inlineStr">
        <is>
          <t>Sustitución de ascensor</t>
        </is>
      </c>
      <c r="D11" s="6" t="inlineStr">
        <is>
          <t>Gasto</t>
        </is>
      </c>
      <c r="E11" s="7" t="inlineStr">
        <is>
          <t>Mejora</t>
        </is>
      </c>
      <c r="F11" s="8" t="n">
        <v>6800</v>
      </c>
      <c r="G11" s="8">
        <f>G10+IF(D11="Ingreso",F11,-F11)</f>
        <v/>
      </c>
      <c r="H11" s="9">
        <f>IFERROR(G11/L5,0)</f>
        <v/>
      </c>
      <c r="I11" s="7" t="inlineStr">
        <is>
          <t>Financiado parcialmente con fondo de reserva</t>
        </is>
      </c>
    </row>
    <row r="12">
      <c r="A12" s="12" t="n">
        <v>8</v>
      </c>
      <c r="B12" s="13" t="inlineStr">
        <is>
          <t>30/04/2026</t>
        </is>
      </c>
      <c r="C12" s="13" t="inlineStr">
        <is>
          <t>Aportación mensual abril</t>
        </is>
      </c>
      <c r="D12" s="12" t="inlineStr">
        <is>
          <t>Ingreso</t>
        </is>
      </c>
      <c r="E12" s="13" t="inlineStr">
        <is>
          <t>Aportación Ordinaria</t>
        </is>
      </c>
      <c r="F12" s="14" t="n">
        <v>850</v>
      </c>
      <c r="G12" s="14">
        <f>G11+IF(D12="Ingreso",F12,-F12)</f>
        <v/>
      </c>
      <c r="H12" s="15">
        <f>IFERROR(G12/L5,0)</f>
        <v/>
      </c>
      <c r="I12" s="13" t="inlineStr">
        <is>
          <t>Cuota mensual aprobada en junta</t>
        </is>
      </c>
    </row>
    <row r="13">
      <c r="A13" s="6" t="n">
        <v>9</v>
      </c>
      <c r="B13" s="7" t="inlineStr">
        <is>
          <t>15/05/2026</t>
        </is>
      </c>
      <c r="C13" s="7" t="inlineStr">
        <is>
          <t>Revisión instalación eléctrica</t>
        </is>
      </c>
      <c r="D13" s="6" t="inlineStr">
        <is>
          <t>Gasto</t>
        </is>
      </c>
      <c r="E13" s="7" t="inlineStr">
        <is>
          <t>Mantenimiento</t>
        </is>
      </c>
      <c r="F13" s="8" t="n">
        <v>1200</v>
      </c>
      <c r="G13" s="8">
        <f>G12+IF(D13="Ingreso",F13,-F13)</f>
        <v/>
      </c>
      <c r="H13" s="9">
        <f>IFERROR(G13/L5,0)</f>
        <v/>
      </c>
      <c r="I13" s="7" t="inlineStr">
        <is>
          <t>Empresa Electricidad García SL</t>
        </is>
      </c>
    </row>
    <row r="14">
      <c r="A14" s="12" t="n">
        <v>10</v>
      </c>
      <c r="B14" s="13" t="inlineStr">
        <is>
          <t>31/05/2026</t>
        </is>
      </c>
      <c r="C14" s="13" t="inlineStr">
        <is>
          <t>Aportación mensual mayo</t>
        </is>
      </c>
      <c r="D14" s="12" t="inlineStr">
        <is>
          <t>Ingreso</t>
        </is>
      </c>
      <c r="E14" s="13" t="inlineStr">
        <is>
          <t>Aportación Ordinaria</t>
        </is>
      </c>
      <c r="F14" s="14" t="n">
        <v>850</v>
      </c>
      <c r="G14" s="14">
        <f>G13+IF(D14="Ingreso",F14,-F14)</f>
        <v/>
      </c>
      <c r="H14" s="15">
        <f>IFERROR(G14/L5,0)</f>
        <v/>
      </c>
      <c r="I14" s="13" t="inlineStr">
        <is>
          <t>Cuota mensual aprobada en junta</t>
        </is>
      </c>
    </row>
    <row r="15"/>
    <row r="16">
      <c r="A16" s="18" t="n"/>
      <c r="B16" s="18" t="n"/>
      <c r="C16" s="19" t="inlineStr">
        <is>
          <t>TOTAL INGRESOS</t>
        </is>
      </c>
      <c r="D16" s="18" t="n"/>
      <c r="E16" s="18" t="n"/>
      <c r="F16" s="20">
        <f>SUMIF(D5:D14,"Ingreso",F5:F14)</f>
        <v/>
      </c>
      <c r="G16" s="18" t="n"/>
      <c r="H16" s="18" t="n"/>
      <c r="I16" s="18" t="n"/>
    </row>
    <row r="17">
      <c r="A17" s="18" t="n"/>
      <c r="B17" s="18" t="n"/>
      <c r="C17" s="19" t="inlineStr">
        <is>
          <t>TOTAL GASTOS</t>
        </is>
      </c>
      <c r="D17" s="18" t="n"/>
      <c r="E17" s="18" t="n"/>
      <c r="F17" s="21">
        <f>SUMIF(D5:D14,"Gasto",F5:F14)</f>
        <v/>
      </c>
      <c r="G17" s="18" t="n"/>
      <c r="H17" s="18" t="n"/>
      <c r="I17" s="18" t="n"/>
    </row>
    <row r="18">
      <c r="A18" s="18" t="n"/>
      <c r="B18" s="18" t="n"/>
      <c r="C18" s="19" t="inlineStr">
        <is>
          <t>SALDO FINAL DEL FONDO</t>
        </is>
      </c>
      <c r="D18" s="18" t="n"/>
      <c r="E18" s="18" t="n"/>
      <c r="F18" s="22">
        <f>G14</f>
        <v/>
      </c>
      <c r="G18" s="18" t="n"/>
      <c r="H18" s="18" t="n"/>
      <c r="I18" s="18" t="n"/>
    </row>
  </sheetData>
  <mergeCells count="3">
    <mergeCell ref="A1:I1"/>
    <mergeCell ref="A2:I2"/>
    <mergeCell ref="K4:L4"/>
  </mergeCells>
  <conditionalFormatting sqref="M8">
    <cfRule type="expression" priority="1" dxfId="0" stopIfTrue="1">
      <formula>M8="CUMPLE"</formula>
    </cfRule>
    <cfRule type="expression" priority="2" dxfId="1" stopIfTrue="1">
      <formula>M8="NO CUMPLE"</formula>
    </cfRule>
  </conditionalFormatting>
  <conditionalFormatting sqref="D5:D14">
    <cfRule type="expression" priority="3" dxfId="2" stopIfTrue="0">
      <formula>D5="Gasto"</formula>
    </cfRule>
  </conditionalFormatting>
  <dataValidations count="2">
    <dataValidation sqref="D5:D34" showErrorMessage="1" showInputMessage="1" allowBlank="0" type="list">
      <formula1>"Ingreso,Gasto"</formula1>
    </dataValidation>
    <dataValidation sqref="E5:E34" showErrorMessage="1" showInputMessage="1" allowBlank="0" type="list">
      <formula1>"Saldo Inicial,Aportación Ordinaria,Mantenimiento,Mantenimiento Extraordinario,Mejora,Otros"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4" customWidth="1" min="3" max="3"/>
  </cols>
  <sheetData>
    <row r="1" ht="28" customHeight="1">
      <c r="A1" s="1" t="inlineStr">
        <is>
          <t>RESUMEN ANUAL DEL FONDO DE RESERVA</t>
        </is>
      </c>
    </row>
    <row r="2"/>
    <row r="3">
      <c r="A3" s="3" t="inlineStr">
        <is>
          <t>Indicador</t>
        </is>
      </c>
      <c r="B3" s="3" t="inlineStr">
        <is>
          <t>Valor</t>
        </is>
      </c>
    </row>
    <row r="4">
      <c r="A4" s="7" t="inlineStr">
        <is>
          <t>Presupuesto Anual Ordinario</t>
        </is>
      </c>
      <c r="B4" s="23">
        <f>'Fondo de Reserva'!L5</f>
        <v/>
      </c>
    </row>
    <row r="5">
      <c r="A5" s="13" t="inlineStr">
        <is>
          <t>Fondo Mínimo Legal (5%)</t>
        </is>
      </c>
      <c r="B5" s="24">
        <f>'Fondo de Reserva'!L6</f>
        <v/>
      </c>
    </row>
    <row r="6">
      <c r="A6" s="7" t="inlineStr">
        <is>
          <t>Saldo Actual del Fondo</t>
        </is>
      </c>
      <c r="B6" s="23">
        <f>'Fondo de Reserva'!L7</f>
        <v/>
      </c>
    </row>
    <row r="7">
      <c r="A7" s="13" t="inlineStr">
        <is>
          <t>Total Ingresos</t>
        </is>
      </c>
      <c r="B7" s="24">
        <f>'Fondo de Reserva'!F16</f>
        <v/>
      </c>
    </row>
    <row r="8">
      <c r="A8" s="7" t="inlineStr">
        <is>
          <t>Total Gastos</t>
        </is>
      </c>
      <c r="B8" s="23">
        <f>'Fondo de Reserva'!F17</f>
        <v/>
      </c>
    </row>
    <row r="9">
      <c r="A9" s="13" t="inlineStr">
        <is>
          <t>Diferencia sobre mínimo legal</t>
        </is>
      </c>
      <c r="B9" s="24">
        <f>'Fondo de Reserva'!L9</f>
        <v/>
      </c>
    </row>
    <row r="10">
      <c r="A10" s="7" t="inlineStr">
        <is>
          <t>Estado de cumplimiento</t>
        </is>
      </c>
      <c r="B10" s="25">
        <f>'Fondo de Reserva'!M8</f>
        <v/>
      </c>
    </row>
    <row r="11"/>
    <row r="12"/>
    <row r="13">
      <c r="A13" s="4" t="inlineStr">
        <is>
          <t>GASTOS POR CATEGORÍA</t>
        </is>
      </c>
      <c r="B13" s="31" t="n"/>
    </row>
    <row r="14">
      <c r="A14" s="3" t="inlineStr">
        <is>
          <t>Categoría</t>
        </is>
      </c>
      <c r="B14" s="3" t="inlineStr">
        <is>
          <t>Importe (€)</t>
        </is>
      </c>
    </row>
    <row r="15">
      <c r="A15" s="7" t="inlineStr">
        <is>
          <t>Mantenimiento Extraordinario</t>
        </is>
      </c>
      <c r="B15" s="23">
        <f>SUMIF('Fondo de Reserva'!E5:E14,A15,'Fondo de Reserva'!F5:F14)</f>
        <v/>
      </c>
    </row>
    <row r="16">
      <c r="A16" s="13" t="inlineStr">
        <is>
          <t>Mejora</t>
        </is>
      </c>
      <c r="B16" s="24">
        <f>SUMIF('Fondo de Reserva'!E5:E14,A16,'Fondo de Reserva'!F5:F14)</f>
        <v/>
      </c>
    </row>
    <row r="17">
      <c r="A17" s="7" t="inlineStr">
        <is>
          <t>Mantenimiento</t>
        </is>
      </c>
      <c r="B17" s="23">
        <f>SUMIF('Fondo de Reserva'!E5:E14,A17,'Fondo de Reserva'!F5:F14)</f>
        <v/>
      </c>
    </row>
    <row r="18"/>
    <row r="19"/>
    <row r="20">
      <c r="A20" s="4" t="inlineStr">
        <is>
          <t>EVOLUCIÓN DEL SALDO ACUMULADO</t>
        </is>
      </c>
      <c r="B20" s="31" t="n"/>
    </row>
    <row r="21">
      <c r="A21" s="3" t="inlineStr">
        <is>
          <t>Fecha</t>
        </is>
      </c>
      <c r="B21" s="3" t="inlineStr">
        <is>
          <t>Saldo Acumulado (€)</t>
        </is>
      </c>
    </row>
    <row r="22">
      <c r="A22" s="6">
        <f>'Fondo de Reserva'!B5</f>
        <v/>
      </c>
      <c r="B22" s="8">
        <f>'Fondo de Reserva'!G5</f>
        <v/>
      </c>
    </row>
    <row r="23">
      <c r="A23" s="12">
        <f>'Fondo de Reserva'!B6</f>
        <v/>
      </c>
      <c r="B23" s="14">
        <f>'Fondo de Reserva'!G6</f>
        <v/>
      </c>
    </row>
    <row r="24">
      <c r="A24" s="6">
        <f>'Fondo de Reserva'!B7</f>
        <v/>
      </c>
      <c r="B24" s="8">
        <f>'Fondo de Reserva'!G7</f>
        <v/>
      </c>
    </row>
    <row r="25">
      <c r="A25" s="12">
        <f>'Fondo de Reserva'!B8</f>
        <v/>
      </c>
      <c r="B25" s="14">
        <f>'Fondo de Reserva'!G8</f>
        <v/>
      </c>
    </row>
    <row r="26">
      <c r="A26" s="6">
        <f>'Fondo de Reserva'!B9</f>
        <v/>
      </c>
      <c r="B26" s="8">
        <f>'Fondo de Reserva'!G9</f>
        <v/>
      </c>
    </row>
    <row r="27">
      <c r="A27" s="12">
        <f>'Fondo de Reserva'!B10</f>
        <v/>
      </c>
      <c r="B27" s="14">
        <f>'Fondo de Reserva'!G10</f>
        <v/>
      </c>
    </row>
    <row r="28">
      <c r="A28" s="6">
        <f>'Fondo de Reserva'!B11</f>
        <v/>
      </c>
      <c r="B28" s="8">
        <f>'Fondo de Reserva'!G11</f>
        <v/>
      </c>
    </row>
    <row r="29">
      <c r="A29" s="12">
        <f>'Fondo de Reserva'!B12</f>
        <v/>
      </c>
      <c r="B29" s="14">
        <f>'Fondo de Reserva'!G12</f>
        <v/>
      </c>
    </row>
    <row r="30">
      <c r="A30" s="6">
        <f>'Fondo de Reserva'!B13</f>
        <v/>
      </c>
      <c r="B30" s="8">
        <f>'Fondo de Reserva'!G13</f>
        <v/>
      </c>
    </row>
    <row r="31">
      <c r="A31" s="12">
        <f>'Fondo de Reserva'!B14</f>
        <v/>
      </c>
      <c r="B31" s="14">
        <f>'Fondo de Reserva'!G14</f>
        <v/>
      </c>
    </row>
  </sheetData>
  <mergeCells count="3">
    <mergeCell ref="A1:F1"/>
    <mergeCell ref="A13:B13"/>
    <mergeCell ref="A20:B20"/>
  </mergeCells>
  <conditionalFormatting sqref="B10">
    <cfRule type="expression" priority="1" dxfId="0" stopIfTrue="1">
      <formula>B10="CUMPLE"</formula>
    </cfRule>
    <cfRule type="expression" priority="2" dxfId="1" stopIfTrue="1">
      <formula>B10="NO CUMPLE"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8" customHeight="1">
      <c r="A1" s="1" t="inlineStr">
        <is>
          <t>INSTRUCCIONES DE USO — FONDO DE RESERVA DE LA COMUNIDAD</t>
        </is>
      </c>
    </row>
    <row r="2"/>
    <row r="3">
      <c r="A3" s="3" t="inlineStr">
        <is>
          <t>Apartado</t>
        </is>
      </c>
      <c r="B3" s="3" t="inlineStr">
        <is>
          <t>Descripción</t>
        </is>
      </c>
      <c r="C3" s="32" t="n"/>
      <c r="D3" s="31" t="n"/>
    </row>
    <row r="4" ht="40" customHeight="1">
      <c r="A4" s="27" t="inlineStr">
        <is>
          <t>Hoja 'Fondo de Reserva'</t>
        </is>
      </c>
      <c r="B4" s="7" t="inlineStr">
        <is>
          <t>Registro cronológico de todos los movimientos del fondo de reserva de la comunidad: aportaciones ordinarias de los propietarios y gastos de mantenimiento, mejoras o extraordinarios.</t>
        </is>
      </c>
      <c r="C4" s="32" t="n"/>
      <c r="D4" s="31" t="n"/>
    </row>
    <row r="5" ht="40" customHeight="1">
      <c r="A5" s="29" t="inlineStr">
        <is>
          <t>Columna Tipo</t>
        </is>
      </c>
      <c r="B5" s="13" t="inlineStr">
        <is>
          <t>Seleccione 'Ingreso' o 'Gasto' mediante la lista desplegable. Determina si el importe suma o resta al saldo acumulado.</t>
        </is>
      </c>
      <c r="C5" s="32" t="n"/>
      <c r="D5" s="31" t="n"/>
    </row>
    <row r="6" ht="40" customHeight="1">
      <c r="A6" s="27" t="inlineStr">
        <is>
          <t>Columna Categoría</t>
        </is>
      </c>
      <c r="B6" s="7" t="inlineStr">
        <is>
          <t>Clasifique el movimiento: Aportación Ordinaria, Mantenimiento, Mantenimiento Extraordinario, Mejora, Saldo Inicial u Otros.</t>
        </is>
      </c>
      <c r="C6" s="32" t="n"/>
      <c r="D6" s="31" t="n"/>
    </row>
    <row r="7" ht="40" customHeight="1">
      <c r="A7" s="29" t="inlineStr">
        <is>
          <t>Columna Saldo Acumulado</t>
        </is>
      </c>
      <c r="B7" s="13" t="inlineStr">
        <is>
          <t>Se calcula automáticamente sumando o restando cada movimiento al saldo del registro anterior. No modificar manualmente.</t>
        </is>
      </c>
      <c r="C7" s="32" t="n"/>
      <c r="D7" s="31" t="n"/>
    </row>
    <row r="8" ht="40" customHeight="1">
      <c r="A8" s="27" t="inlineStr">
        <is>
          <t>Datos de Control (columnas K-L)</t>
        </is>
      </c>
      <c r="B8" s="7" t="inlineStr">
        <is>
          <t>Introduzca el presupuesto anual ordinario de la comunidad. El fondo mínimo legal (5%) y el estado de cumplimiento se calculan automáticamente según el Art. 9.1.f de la Ley de Propiedad Horizontal.</t>
        </is>
      </c>
      <c r="C8" s="32" t="n"/>
      <c r="D8" s="31" t="n"/>
    </row>
    <row r="9" ht="40" customHeight="1">
      <c r="A9" s="29" t="inlineStr">
        <is>
          <t>Hoja 'Resumen Anual'</t>
        </is>
      </c>
      <c r="B9" s="13" t="inlineStr">
        <is>
          <t>Panel de indicadores clave (KPI), gráfico circular de gastos por categoría, gráfico de barras de ingresos frente a gastos y gráfico de líneas con la evolución del saldo acumulado.</t>
        </is>
      </c>
      <c r="C9" s="32" t="n"/>
      <c r="D9" s="31" t="n"/>
    </row>
    <row r="10" ht="40" customHeight="1">
      <c r="A10" s="27" t="inlineStr">
        <is>
          <t>Cumplimiento legal</t>
        </is>
      </c>
      <c r="B10" s="7" t="inlineStr">
        <is>
          <t>El indicador 'CUMPLE' en verde significa que el saldo actual del fondo es igual o superior al 5% del presupuesto anual. 'NO CUMPLE' en rojo indica que se debe reforzar el fondo.</t>
        </is>
      </c>
      <c r="C10" s="32" t="n"/>
      <c r="D10" s="31" t="n"/>
    </row>
    <row r="11" ht="40" customHeight="1">
      <c r="A11" s="29" t="inlineStr">
        <is>
          <t>Actualización de datos</t>
        </is>
      </c>
      <c r="B11" s="13" t="inlineStr">
        <is>
          <t>Añada nuevas filas de movimientos en la hoja 'Fondo de Reserva' respetando el formato de fecha DD/MM/AAAA y arrastrando las fórmulas de saldo acumulado y porcentaje.</t>
        </is>
      </c>
      <c r="C11" s="32" t="n"/>
      <c r="D11" s="31" t="n"/>
    </row>
    <row r="12" ht="40" customHeight="1">
      <c r="A12" s="27" t="inlineStr">
        <is>
          <t>Recomendación</t>
        </is>
      </c>
      <c r="B12" s="7" t="inlineStr">
        <is>
          <t>Revise el fondo de reserva al menos una vez al año en la junta ordinaria de propietarios, tal como establece la normativa vigente.</t>
        </is>
      </c>
      <c r="C12" s="32" t="n"/>
      <c r="D12" s="31" t="n"/>
    </row>
  </sheetData>
  <mergeCells count="11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2026-07-21T15:21:25Z</dcterms:created>
  <dcterms:modified xmlns:dcterms="http://purl.org/dc/terms/" xmlns:xsi="http://www.w3.org/2001/XMLSchema-instance" xsi:type="dcterms:W3CDTF">2026-07-21T15:21:25Z</dcterms:modified>
</cp:coreProperties>
</file>