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ersion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'Inversiones'!$A$1:$V$101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.##0,00 &quot;€&quot;"/>
    <numFmt numFmtId="166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1F2937"/>
      <sz val="10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 wrapText="1"/>
    </xf>
    <xf numFmtId="0" fontId="3" fillId="2" borderId="0" applyAlignment="1" pivotButton="0" quotePrefix="0" xfId="0">
      <alignment horizontal="center" vertical="center"/>
    </xf>
    <xf numFmtId="0" fontId="1" fillId="6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center" wrapText="1"/>
    </xf>
    <xf numFmtId="165" fontId="4" fillId="5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top" wrapText="1"/>
    </xf>
    <xf numFmtId="0" fontId="2" fillId="4" borderId="1" applyAlignment="1" pivotButton="0" quotePrefix="0" xfId="0">
      <alignment horizontal="left" vertical="top" wrapText="1"/>
    </xf>
    <xf numFmtId="0" fontId="4" fillId="5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</cellXfs>
  <cellStyles count="1">
    <cellStyle name="Normal" xfId="0" builtinId="0" hidden="0"/>
  </cellStyles>
  <dxfs count="3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14B8A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Rentabilidad bruta por inversión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'Inversiones'!Q1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'Inversiones'!$A$2:$A$101</f>
            </numRef>
          </cat>
          <val>
            <numRef>
              <f>'Inversiones'!$Q$2:$Q$101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Rentabilidad bruta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de inversión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por estado de rentabilidad</a:t>
            </a:r>
          </a:p>
        </rich>
      </tx>
    </title>
    <plotArea>
      <pieChart>
        <varyColors val="1"/>
        <ser>
          <idx val="0"/>
          <order val="0"/>
          <tx>
            <strRef>
              <f>'Resumen'!K31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22C55E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14B8A6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DC2626"/>
              </a:solidFill>
              <a:ln xmlns:a="http://schemas.openxmlformats.org/drawingml/2006/main">
                <a:prstDash val="solid"/>
              </a:ln>
            </spPr>
          </dPt>
          <cat>
            <numRef>
              <f>'Resumen'!$J$32:$J$34</f>
            </numRef>
          </cat>
          <val>
            <numRef>
              <f>'Resumen'!$K$32:$K$34</f>
            </numRef>
          </val>
        </ser>
        <dLbls>
          <showPercent val="1"/>
          <showLeaderLines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Coste total e ingresos anuales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'Inversiones'!M1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'Inversiones'!$A$2:$A$101</f>
            </numRef>
          </cat>
          <val>
            <numRef>
              <f>'Inversiones'!$M$2:$M$101</f>
            </numRef>
          </val>
        </ser>
        <ser>
          <idx val="1"/>
          <order val="1"/>
          <tx>
            <strRef>
              <f>'Inversiones'!P1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'Inversiones'!$A$2:$A$101</f>
            </numRef>
          </cat>
          <val>
            <numRef>
              <f>'Inversiones'!$P$2:$P$101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de inversión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9</col>
      <colOff>0</colOff>
      <row>1</row>
      <rowOff>0</rowOff>
    </from>
    <ext cx="7920000" cy="43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18</row>
      <rowOff>0</rowOff>
    </from>
    <ext cx="5760000" cy="39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16</col>
      <colOff>0</colOff>
      <row>1</row>
      <rowOff>0</rowOff>
    </from>
    <ext cx="7920000" cy="43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1" customWidth="1" min="2" max="2"/>
    <col width="14" customWidth="1" min="3" max="3"/>
    <col width="31" customWidth="1" min="4" max="4"/>
    <col width="16" customWidth="1" min="5" max="5"/>
    <col width="23" customWidth="1" min="6" max="6"/>
    <col width="19" customWidth="1" min="7" max="7"/>
    <col width="25" customWidth="1" min="8" max="8"/>
    <col width="16" customWidth="1" min="9" max="9"/>
    <col width="18" customWidth="1" min="10" max="10"/>
    <col width="21" customWidth="1" min="11" max="11"/>
    <col width="25" customWidth="1" min="12" max="12"/>
    <col width="22" customWidth="1" min="13" max="13"/>
    <col width="20" customWidth="1" min="14" max="14"/>
    <col width="20" customWidth="1" min="15" max="15"/>
    <col width="22" customWidth="1" min="16" max="16"/>
    <col width="18" customWidth="1" min="17" max="17"/>
    <col width="23" customWidth="1" min="18" max="18"/>
    <col width="21" customWidth="1" min="19" max="19"/>
    <col width="28" customWidth="1" min="20" max="20"/>
    <col width="20" customWidth="1" min="21" max="21"/>
    <col width="35" customWidth="1" min="22" max="22"/>
  </cols>
  <sheetData>
    <row r="1" ht="36" customHeight="1">
      <c r="A1" s="1" t="inlineStr">
        <is>
          <t>ID inversión</t>
        </is>
      </c>
      <c r="B1" s="1" t="inlineStr">
        <is>
          <t>Inversor / sociedad patrimonial</t>
        </is>
      </c>
      <c r="C1" s="1" t="inlineStr">
        <is>
          <t>NIF</t>
        </is>
      </c>
      <c r="D1" s="1" t="inlineStr">
        <is>
          <t>Dirección</t>
        </is>
      </c>
      <c r="E1" s="1" t="inlineStr">
        <is>
          <t>Ciudad</t>
        </is>
      </c>
      <c r="F1" s="1" t="inlineStr">
        <is>
          <t>Comunidad autónoma</t>
        </is>
      </c>
      <c r="G1" s="1" t="inlineStr">
        <is>
          <t>Tipo de inmueble</t>
        </is>
      </c>
      <c r="H1" s="1" t="inlineStr">
        <is>
          <t>Referencia catastral</t>
        </is>
      </c>
      <c r="I1" s="1" t="inlineStr">
        <is>
          <t>Fecha de análisis</t>
        </is>
      </c>
      <c r="J1" s="1" t="inlineStr">
        <is>
          <t>Precio de compra (€)</t>
        </is>
      </c>
      <c r="K1" s="1" t="inlineStr">
        <is>
          <t>Gastos de adquisición (€)</t>
        </is>
      </c>
      <c r="L1" s="1" t="inlineStr">
        <is>
          <t>Reforma y puesta a punto (€)</t>
        </is>
      </c>
      <c r="M1" s="1" t="inlineStr">
        <is>
          <t>Coste total de inversión (€)</t>
        </is>
      </c>
      <c r="N1" s="1" t="inlineStr">
        <is>
          <t>Renta mensual prevista (€)</t>
        </is>
      </c>
      <c r="O1" s="1" t="inlineStr">
        <is>
          <t>Meses alquilados previstos</t>
        </is>
      </c>
      <c r="P1" s="1" t="inlineStr">
        <is>
          <t>Ingresos brutos anuales (€)</t>
        </is>
      </c>
      <c r="Q1" s="1" t="inlineStr">
        <is>
          <t>Rentabilidad bruta (%)</t>
        </is>
      </c>
      <c r="R1" s="1" t="inlineStr">
        <is>
          <t>Cuota hipotecaria mensual (€)</t>
        </is>
      </c>
      <c r="S1" s="1" t="inlineStr">
        <is>
          <t>Gastos anuales estimados (€)</t>
        </is>
      </c>
      <c r="T1" s="1" t="inlineStr">
        <is>
          <t>Beneficio operativo antes de deuda (€)</t>
        </is>
      </c>
      <c r="U1" s="1" t="inlineStr">
        <is>
          <t>Estado de rentabilidad</t>
        </is>
      </c>
      <c r="V1" s="1" t="inlineStr">
        <is>
          <t>Observaciones</t>
        </is>
      </c>
    </row>
    <row r="2">
      <c r="A2" s="2" t="inlineStr">
        <is>
          <t>INV-001</t>
        </is>
      </c>
      <c r="B2" s="3" t="inlineStr">
        <is>
          <t>María García</t>
        </is>
      </c>
      <c r="C2" s="2" t="inlineStr">
        <is>
          <t>12345678Z</t>
        </is>
      </c>
      <c r="D2" s="3" t="inlineStr">
        <is>
          <t>Calle Mayor 12 3ºB</t>
        </is>
      </c>
      <c r="E2" s="2" t="inlineStr">
        <is>
          <t>Madrid</t>
        </is>
      </c>
      <c r="F2" s="2" t="inlineStr">
        <is>
          <t>Comunidad de Madrid</t>
        </is>
      </c>
      <c r="G2" s="2" t="inlineStr">
        <is>
          <t>Piso</t>
        </is>
      </c>
      <c r="H2" s="2" t="inlineStr">
        <is>
          <t>9876543VK4797F0001AB</t>
        </is>
      </c>
      <c r="I2" s="4" t="n">
        <v>46037</v>
      </c>
      <c r="J2" s="5" t="n">
        <v>285000</v>
      </c>
      <c r="K2" s="5" t="n">
        <v>27000</v>
      </c>
      <c r="L2" s="5" t="n">
        <v>12000</v>
      </c>
      <c r="M2" s="6">
        <f>IF(COUNTA(J2:L2)=0,"",SUM(J2:L2))</f>
        <v/>
      </c>
      <c r="N2" s="5" t="n">
        <v>1850</v>
      </c>
      <c r="O2" s="2" t="n">
        <v>12</v>
      </c>
      <c r="P2" s="6">
        <f>IF(OR(N2="",O2=""),"",N2*O2)</f>
        <v/>
      </c>
      <c r="Q2" s="7">
        <f>IF(OR(M2="",P2=""),"",IF(M2=0,0,P2/M2))</f>
        <v/>
      </c>
      <c r="R2" s="5" t="n">
        <v>980</v>
      </c>
      <c r="S2" s="5" t="n">
        <v>3100</v>
      </c>
      <c r="T2" s="6">
        <f>IF(P2="","",P2-S2)</f>
        <v/>
      </c>
      <c r="U2" s="8">
        <f>IF(Q2="","",IF(Q2&gt;=0.07,"Alta",IF(Q2&gt;=0.05,"Media","Baja")))</f>
        <v/>
      </c>
      <c r="V2" s="3" t="inlineStr">
        <is>
          <t>Vivienda céntrica con alta demanda de alquiler.</t>
        </is>
      </c>
    </row>
    <row r="3">
      <c r="A3" s="2" t="inlineStr">
        <is>
          <t>INV-002</t>
        </is>
      </c>
      <c r="B3" s="3" t="inlineStr">
        <is>
          <t>Antonio López</t>
        </is>
      </c>
      <c r="C3" s="2" t="inlineStr">
        <is>
          <t>23456789D</t>
        </is>
      </c>
      <c r="D3" s="3" t="inlineStr">
        <is>
          <t>Av. Diagonal 405</t>
        </is>
      </c>
      <c r="E3" s="2" t="inlineStr">
        <is>
          <t>Barcelona</t>
        </is>
      </c>
      <c r="F3" s="2" t="inlineStr">
        <is>
          <t>Cataluña</t>
        </is>
      </c>
      <c r="G3" s="2" t="inlineStr">
        <is>
          <t>Piso</t>
        </is>
      </c>
      <c r="H3" s="2" t="inlineStr">
        <is>
          <t>1234567DF3813A0002CD</t>
        </is>
      </c>
      <c r="I3" s="4" t="n">
        <v>46065</v>
      </c>
      <c r="J3" s="5" t="n">
        <v>385000</v>
      </c>
      <c r="K3" s="5" t="n">
        <v>38500</v>
      </c>
      <c r="L3" s="5" t="n">
        <v>15000</v>
      </c>
      <c r="M3" s="9">
        <f>IF(COUNTA(J3:L3)=0,"",SUM(J3:L3))</f>
        <v/>
      </c>
      <c r="N3" s="5" t="n">
        <v>1850</v>
      </c>
      <c r="O3" s="2" t="n">
        <v>12</v>
      </c>
      <c r="P3" s="9">
        <f>IF(OR(N3="",O3=""),"",N3*O3)</f>
        <v/>
      </c>
      <c r="Q3" s="10">
        <f>IF(OR(M3="",P3=""),"",IF(M3=0,0,P3/M3))</f>
        <v/>
      </c>
      <c r="R3" s="5" t="n">
        <v>1420</v>
      </c>
      <c r="S3" s="5" t="n">
        <v>4700</v>
      </c>
      <c r="T3" s="9">
        <f>IF(P3="","",P3-S3)</f>
        <v/>
      </c>
      <c r="U3" s="11">
        <f>IF(Q3="","",IF(Q3&gt;=0.07,"Alta",IF(Q3&gt;=0.05,"Media","Baja")))</f>
        <v/>
      </c>
      <c r="V3" s="3" t="inlineStr">
        <is>
          <t>Activo consolidado en zona de oficinas y servicios.</t>
        </is>
      </c>
    </row>
    <row r="4">
      <c r="A4" s="2" t="inlineStr">
        <is>
          <t>INV-003</t>
        </is>
      </c>
      <c r="B4" s="3" t="inlineStr">
        <is>
          <t>Carmen Ruiz</t>
        </is>
      </c>
      <c r="C4" s="2" t="inlineStr">
        <is>
          <t>34567890F</t>
        </is>
      </c>
      <c r="D4" s="3" t="inlineStr">
        <is>
          <t>Calle Sierpes 8</t>
        </is>
      </c>
      <c r="E4" s="2" t="inlineStr">
        <is>
          <t>Sevilla</t>
        </is>
      </c>
      <c r="F4" s="2" t="inlineStr">
        <is>
          <t>Andalucía</t>
        </is>
      </c>
      <c r="G4" s="2" t="inlineStr">
        <is>
          <t>Apartamento</t>
        </is>
      </c>
      <c r="H4" s="2" t="inlineStr">
        <is>
          <t>4567890TG3446S0003EF</t>
        </is>
      </c>
      <c r="I4" s="4" t="n">
        <v>46092</v>
      </c>
      <c r="J4" s="5" t="n">
        <v>165000</v>
      </c>
      <c r="K4" s="5" t="n">
        <v>14850</v>
      </c>
      <c r="L4" s="5" t="n">
        <v>8000</v>
      </c>
      <c r="M4" s="6">
        <f>IF(COUNTA(J4:L4)=0,"",SUM(J4:L4))</f>
        <v/>
      </c>
      <c r="N4" s="5" t="n">
        <v>1250</v>
      </c>
      <c r="O4" s="2" t="n">
        <v>12</v>
      </c>
      <c r="P4" s="6">
        <f>IF(OR(N4="",O4=""),"",N4*O4)</f>
        <v/>
      </c>
      <c r="Q4" s="7">
        <f>IF(OR(M4="",P4=""),"",IF(M4=0,0,P4/M4))</f>
        <v/>
      </c>
      <c r="R4" s="5" t="n">
        <v>620</v>
      </c>
      <c r="S4" s="5" t="n">
        <v>2350</v>
      </c>
      <c r="T4" s="6">
        <f>IF(P4="","",P4-S4)</f>
        <v/>
      </c>
      <c r="U4" s="8">
        <f>IF(Q4="","",IF(Q4&gt;=0.07,"Alta",IF(Q4&gt;=0.05,"Media","Baja")))</f>
        <v/>
      </c>
      <c r="V4" s="3" t="inlineStr">
        <is>
          <t>Reforma ligera prevista antes de la comercialización.</t>
        </is>
      </c>
    </row>
    <row r="5">
      <c r="A5" s="2" t="inlineStr">
        <is>
          <t>INV-004</t>
        </is>
      </c>
      <c r="B5" s="3" t="inlineStr">
        <is>
          <t>José Martínez</t>
        </is>
      </c>
      <c r="C5" s="2" t="inlineStr">
        <is>
          <t>45678901G</t>
        </is>
      </c>
      <c r="D5" s="3" t="inlineStr">
        <is>
          <t>Calle Colón 22</t>
        </is>
      </c>
      <c r="E5" s="2" t="inlineStr">
        <is>
          <t>Valencia</t>
        </is>
      </c>
      <c r="F5" s="2" t="inlineStr">
        <is>
          <t>Comunidad Valenciana</t>
        </is>
      </c>
      <c r="G5" s="2" t="inlineStr">
        <is>
          <t>Piso</t>
        </is>
      </c>
      <c r="H5" s="2" t="inlineStr">
        <is>
          <t>7654321YJ2775N0004GH</t>
        </is>
      </c>
      <c r="I5" s="4" t="n">
        <v>46120</v>
      </c>
      <c r="J5" s="5" t="n">
        <v>220000</v>
      </c>
      <c r="K5" s="5" t="n">
        <v>19800</v>
      </c>
      <c r="L5" s="5" t="n">
        <v>9500</v>
      </c>
      <c r="M5" s="9">
        <f>IF(COUNTA(J5:L5)=0,"",SUM(J5:L5))</f>
        <v/>
      </c>
      <c r="N5" s="5" t="n">
        <v>1550</v>
      </c>
      <c r="O5" s="2" t="n">
        <v>12</v>
      </c>
      <c r="P5" s="9">
        <f>IF(OR(N5="",O5=""),"",N5*O5)</f>
        <v/>
      </c>
      <c r="Q5" s="10">
        <f>IF(OR(M5="",P5=""),"",IF(M5=0,0,P5/M5))</f>
        <v/>
      </c>
      <c r="R5" s="5" t="n">
        <v>840</v>
      </c>
      <c r="S5" s="5" t="n">
        <v>2900</v>
      </c>
      <c r="T5" s="9">
        <f>IF(P5="","",P5-S5)</f>
        <v/>
      </c>
      <c r="U5" s="11">
        <f>IF(Q5="","",IF(Q5&gt;=0.07,"Alta",IF(Q5&gt;=0.05,"Media","Baja")))</f>
        <v/>
      </c>
      <c r="V5" s="3" t="inlineStr">
        <is>
          <t>Ubicación comercial con buenas conexiones de transporte.</t>
        </is>
      </c>
    </row>
    <row r="6">
      <c r="A6" s="2" t="inlineStr">
        <is>
          <t>INV-005</t>
        </is>
      </c>
      <c r="B6" s="3" t="inlineStr">
        <is>
          <t>Laura Fernández</t>
        </is>
      </c>
      <c r="C6" s="2" t="inlineStr">
        <is>
          <t>56789012H</t>
        </is>
      </c>
      <c r="D6" s="3" t="inlineStr">
        <is>
          <t>Calle Larios 15</t>
        </is>
      </c>
      <c r="E6" s="2" t="inlineStr">
        <is>
          <t>Málaga</t>
        </is>
      </c>
      <c r="F6" s="2" t="inlineStr">
        <is>
          <t>Andalucía</t>
        </is>
      </c>
      <c r="G6" s="2" t="inlineStr">
        <is>
          <t>Ático</t>
        </is>
      </c>
      <c r="H6" s="2" t="inlineStr">
        <is>
          <t>2345678UF7654M0005JK</t>
        </is>
      </c>
      <c r="I6" s="4" t="n">
        <v>46156</v>
      </c>
      <c r="J6" s="5" t="n">
        <v>310000</v>
      </c>
      <c r="K6" s="5" t="n">
        <v>31000</v>
      </c>
      <c r="L6" s="5" t="n">
        <v>20000</v>
      </c>
      <c r="M6" s="6">
        <f>IF(COUNTA(J6:L6)=0,"",SUM(J6:L6))</f>
        <v/>
      </c>
      <c r="N6" s="5" t="n">
        <v>1850</v>
      </c>
      <c r="O6" s="2" t="n">
        <v>12</v>
      </c>
      <c r="P6" s="6">
        <f>IF(OR(N6="",O6=""),"",N6*O6)</f>
        <v/>
      </c>
      <c r="Q6" s="7">
        <f>IF(OR(M6="",P6=""),"",IF(M6=0,0,P6/M6))</f>
        <v/>
      </c>
      <c r="R6" s="5" t="n">
        <v>1210</v>
      </c>
      <c r="S6" s="5" t="n">
        <v>4100</v>
      </c>
      <c r="T6" s="6">
        <f>IF(P6="","",P6-S6)</f>
        <v/>
      </c>
      <c r="U6" s="8">
        <f>IF(Q6="","",IF(Q6&gt;=0.07,"Alta",IF(Q6&gt;=0.05,"Media","Baja")))</f>
        <v/>
      </c>
      <c r="V6" s="3" t="inlineStr">
        <is>
          <t>Vivienda con potencial de alquiler de larga estancia.</t>
        </is>
      </c>
    </row>
    <row r="7">
      <c r="A7" s="2" t="inlineStr">
        <is>
          <t>INV-006</t>
        </is>
      </c>
      <c r="B7" s="3" t="inlineStr">
        <is>
          <t>Manuel Sánchez</t>
        </is>
      </c>
      <c r="C7" s="2" t="inlineStr">
        <is>
          <t>67890123J</t>
        </is>
      </c>
      <c r="D7" s="3" t="inlineStr">
        <is>
          <t>Paseo Independencia 31</t>
        </is>
      </c>
      <c r="E7" s="2" t="inlineStr">
        <is>
          <t>Zaragoza</t>
        </is>
      </c>
      <c r="F7" s="2" t="inlineStr">
        <is>
          <t>Aragón</t>
        </is>
      </c>
      <c r="G7" s="2" t="inlineStr">
        <is>
          <t>Piso</t>
        </is>
      </c>
      <c r="H7" s="2" t="inlineStr">
        <is>
          <t>8901234XM7190B0006LM</t>
        </is>
      </c>
      <c r="I7" s="4" t="n">
        <v>46189</v>
      </c>
      <c r="J7" s="5" t="n">
        <v>175000</v>
      </c>
      <c r="K7" s="5" t="n">
        <v>15750</v>
      </c>
      <c r="L7" s="5" t="n">
        <v>7000</v>
      </c>
      <c r="M7" s="9">
        <f>IF(COUNTA(J7:L7)=0,"",SUM(J7:L7))</f>
        <v/>
      </c>
      <c r="N7" s="5" t="n">
        <v>1100</v>
      </c>
      <c r="O7" s="2" t="n">
        <v>12</v>
      </c>
      <c r="P7" s="9">
        <f>IF(OR(N7="",O7=""),"",N7*O7)</f>
        <v/>
      </c>
      <c r="Q7" s="10">
        <f>IF(OR(M7="",P7=""),"",IF(M7=0,0,P7/M7))</f>
        <v/>
      </c>
      <c r="R7" s="5" t="n">
        <v>690</v>
      </c>
      <c r="S7" s="5" t="n">
        <v>2550</v>
      </c>
      <c r="T7" s="9">
        <f>IF(P7="","",P7-S7)</f>
        <v/>
      </c>
      <c r="U7" s="11">
        <f>IF(Q7="","",IF(Q7&gt;=0.07,"Alta",IF(Q7&gt;=0.05,"Media","Baja")))</f>
        <v/>
      </c>
      <c r="V7" s="3" t="inlineStr">
        <is>
          <t>Edificio con ascensor y gastos comunitarios moderados.</t>
        </is>
      </c>
    </row>
    <row r="8">
      <c r="A8" s="2" t="inlineStr">
        <is>
          <t>INV-007</t>
        </is>
      </c>
      <c r="B8" s="3" t="inlineStr">
        <is>
          <t>Ana Torres</t>
        </is>
      </c>
      <c r="C8" s="2" t="inlineStr">
        <is>
          <t>78901234K</t>
        </is>
      </c>
      <c r="D8" s="3" t="inlineStr">
        <is>
          <t>Calle Hurtado de Amézaga 6</t>
        </is>
      </c>
      <c r="E8" s="2" t="inlineStr">
        <is>
          <t>Bilbao</t>
        </is>
      </c>
      <c r="F8" s="2" t="inlineStr">
        <is>
          <t>País Vasco</t>
        </is>
      </c>
      <c r="G8" s="2" t="inlineStr">
        <is>
          <t>Piso</t>
        </is>
      </c>
      <c r="H8" s="2" t="inlineStr">
        <is>
          <t>3456789WP1683C0007NP</t>
        </is>
      </c>
      <c r="I8" s="4" t="n">
        <v>46213</v>
      </c>
      <c r="J8" s="5" t="n">
        <v>255000</v>
      </c>
      <c r="K8" s="5" t="n">
        <v>25500</v>
      </c>
      <c r="L8" s="5" t="n">
        <v>10000</v>
      </c>
      <c r="M8" s="6">
        <f>IF(COUNTA(J8:L8)=0,"",SUM(J8:L8))</f>
        <v/>
      </c>
      <c r="N8" s="5" t="n">
        <v>1450</v>
      </c>
      <c r="O8" s="2" t="n">
        <v>12</v>
      </c>
      <c r="P8" s="6">
        <f>IF(OR(N8="",O8=""),"",N8*O8)</f>
        <v/>
      </c>
      <c r="Q8" s="7">
        <f>IF(OR(M8="",P8=""),"",IF(M8=0,0,P8/M8))</f>
        <v/>
      </c>
      <c r="R8" s="5" t="n">
        <v>1040</v>
      </c>
      <c r="S8" s="5" t="n">
        <v>3850</v>
      </c>
      <c r="T8" s="6">
        <f>IF(P8="","",P8-S8)</f>
        <v/>
      </c>
      <c r="U8" s="8">
        <f>IF(Q8="","",IF(Q8&gt;=0.07,"Alta",IF(Q8&gt;=0.05,"Media","Baja")))</f>
        <v/>
      </c>
      <c r="V8" s="3" t="inlineStr">
        <is>
          <t>Próximo a estación y zona universitaria.</t>
        </is>
      </c>
    </row>
    <row r="9">
      <c r="A9" s="2" t="inlineStr">
        <is>
          <t>INV-008</t>
        </is>
      </c>
      <c r="B9" s="3" t="inlineStr">
        <is>
          <t>Javier Navarro</t>
        </is>
      </c>
      <c r="C9" s="2" t="inlineStr">
        <is>
          <t>89012345L</t>
        </is>
      </c>
      <c r="D9" s="3" t="inlineStr">
        <is>
          <t>Rambla Méndez Núñez 18</t>
        </is>
      </c>
      <c r="E9" s="2" t="inlineStr">
        <is>
          <t>Alicante</t>
        </is>
      </c>
      <c r="F9" s="2" t="inlineStr">
        <is>
          <t>Comunidad Valenciana</t>
        </is>
      </c>
      <c r="G9" s="2" t="inlineStr">
        <is>
          <t>Estudio</t>
        </is>
      </c>
      <c r="H9" s="2" t="inlineStr">
        <is>
          <t>6789012YH1457D0008QR</t>
        </is>
      </c>
      <c r="I9" s="4" t="n">
        <v>46252</v>
      </c>
      <c r="J9" s="5" t="n">
        <v>145000</v>
      </c>
      <c r="K9" s="5" t="n">
        <v>13050</v>
      </c>
      <c r="L9" s="5" t="n">
        <v>6000</v>
      </c>
      <c r="M9" s="9">
        <f>IF(COUNTA(J9:L9)=0,"",SUM(J9:L9))</f>
        <v/>
      </c>
      <c r="N9" s="5" t="n">
        <v>1000</v>
      </c>
      <c r="O9" s="2" t="n">
        <v>12</v>
      </c>
      <c r="P9" s="9">
        <f>IF(OR(N9="",O9=""),"",N9*O9)</f>
        <v/>
      </c>
      <c r="Q9" s="10">
        <f>IF(OR(M9="",P9=""),"",IF(M9=0,0,P9/M9))</f>
        <v/>
      </c>
      <c r="R9" s="5" t="n">
        <v>540</v>
      </c>
      <c r="S9" s="5" t="n">
        <v>2100</v>
      </c>
      <c r="T9" s="9">
        <f>IF(P9="","",P9-S9)</f>
        <v/>
      </c>
      <c r="U9" s="11">
        <f>IF(Q9="","",IF(Q9&gt;=0.07,"Alta",IF(Q9&gt;=0.05,"Media","Baja")))</f>
        <v/>
      </c>
      <c r="V9" s="3" t="inlineStr">
        <is>
          <t>Inversión de entrada con buena relación coste-renta.</t>
        </is>
      </c>
    </row>
    <row r="10">
      <c r="A10" s="2" t="inlineStr">
        <is>
          <t>INV-009</t>
        </is>
      </c>
      <c r="B10" s="3" t="inlineStr">
        <is>
          <t>Inmobiliaria Sol Levante, S.L.</t>
        </is>
      </c>
      <c r="C10" s="2" t="inlineStr">
        <is>
          <t>B12345678</t>
        </is>
      </c>
      <c r="D10" s="3" t="inlineStr">
        <is>
          <t>Carrer de Sant Miquel 27</t>
        </is>
      </c>
      <c r="E10" s="2" t="inlineStr">
        <is>
          <t>Palma</t>
        </is>
      </c>
      <c r="F10" s="2" t="inlineStr">
        <is>
          <t>Illes Balears</t>
        </is>
      </c>
      <c r="G10" s="2" t="inlineStr">
        <is>
          <t>Piso</t>
        </is>
      </c>
      <c r="H10" s="2" t="inlineStr">
        <is>
          <t>9012345DD6892E0009ST</t>
        </is>
      </c>
      <c r="I10" s="4" t="n">
        <v>46277</v>
      </c>
      <c r="J10" s="5" t="n">
        <v>365000</v>
      </c>
      <c r="K10" s="5" t="n">
        <v>36500</v>
      </c>
      <c r="L10" s="5" t="n">
        <v>12000</v>
      </c>
      <c r="M10" s="6">
        <f>IF(COUNTA(J10:L10)=0,"",SUM(J10:L10))</f>
        <v/>
      </c>
      <c r="N10" s="5" t="n">
        <v>1350</v>
      </c>
      <c r="O10" s="2" t="n">
        <v>12</v>
      </c>
      <c r="P10" s="6">
        <f>IF(OR(N10="",O10=""),"",N10*O10)</f>
        <v/>
      </c>
      <c r="Q10" s="7">
        <f>IF(OR(M10="",P10=""),"",IF(M10=0,0,P10/M10))</f>
        <v/>
      </c>
      <c r="R10" s="5" t="n">
        <v>1380</v>
      </c>
      <c r="S10" s="5" t="n">
        <v>5200</v>
      </c>
      <c r="T10" s="6">
        <f>IF(P10="","",P10-S10)</f>
        <v/>
      </c>
      <c r="U10" s="8">
        <f>IF(Q10="","",IF(Q10&gt;=0.07,"Alta",IF(Q10&gt;=0.05,"Media","Baja")))</f>
        <v/>
      </c>
      <c r="V10" s="3" t="inlineStr">
        <is>
          <t>Revisar estrategia de renta y calendario de reforma.</t>
        </is>
      </c>
    </row>
    <row r="11">
      <c r="A11" s="2" t="n"/>
      <c r="B11" s="3" t="n"/>
      <c r="C11" s="2" t="n"/>
      <c r="D11" s="3" t="n"/>
      <c r="E11" s="2" t="n"/>
      <c r="F11" s="2" t="n"/>
      <c r="G11" s="2" t="n"/>
      <c r="H11" s="2" t="n"/>
      <c r="I11" s="4" t="n"/>
      <c r="J11" s="5" t="n"/>
      <c r="K11" s="5" t="n"/>
      <c r="L11" s="5" t="n"/>
      <c r="M11" s="9">
        <f>IF(COUNTA(J11:L11)=0,"",SUM(J11:L11))</f>
        <v/>
      </c>
      <c r="N11" s="5" t="n"/>
      <c r="O11" s="2" t="n"/>
      <c r="P11" s="9">
        <f>IF(OR(N11="",O11=""),"",N11*O11)</f>
        <v/>
      </c>
      <c r="Q11" s="10">
        <f>IF(OR(M11="",P11=""),"",IF(M11=0,0,P11/M11))</f>
        <v/>
      </c>
      <c r="R11" s="5" t="n"/>
      <c r="S11" s="5" t="n"/>
      <c r="T11" s="9">
        <f>IF(P11="","",P11-S11)</f>
        <v/>
      </c>
      <c r="U11" s="11">
        <f>IF(Q11="","",IF(Q11&gt;=0.07,"Alta",IF(Q11&gt;=0.05,"Media","Baja")))</f>
        <v/>
      </c>
      <c r="V11" s="3" t="n"/>
    </row>
    <row r="12">
      <c r="A12" s="2" t="n"/>
      <c r="B12" s="3" t="n"/>
      <c r="C12" s="2" t="n"/>
      <c r="D12" s="3" t="n"/>
      <c r="E12" s="2" t="n"/>
      <c r="F12" s="2" t="n"/>
      <c r="G12" s="2" t="n"/>
      <c r="H12" s="2" t="n"/>
      <c r="I12" s="4" t="n"/>
      <c r="J12" s="5" t="n"/>
      <c r="K12" s="5" t="n"/>
      <c r="L12" s="5" t="n"/>
      <c r="M12" s="6">
        <f>IF(COUNTA(J12:L12)=0,"",SUM(J12:L12))</f>
        <v/>
      </c>
      <c r="N12" s="5" t="n"/>
      <c r="O12" s="2" t="n"/>
      <c r="P12" s="6">
        <f>IF(OR(N12="",O12=""),"",N12*O12)</f>
        <v/>
      </c>
      <c r="Q12" s="7">
        <f>IF(OR(M12="",P12=""),"",IF(M12=0,0,P12/M12))</f>
        <v/>
      </c>
      <c r="R12" s="5" t="n"/>
      <c r="S12" s="5" t="n"/>
      <c r="T12" s="6">
        <f>IF(P12="","",P12-S12)</f>
        <v/>
      </c>
      <c r="U12" s="8">
        <f>IF(Q12="","",IF(Q12&gt;=0.07,"Alta",IF(Q12&gt;=0.05,"Media","Baja")))</f>
        <v/>
      </c>
      <c r="V12" s="3" t="n"/>
    </row>
    <row r="13">
      <c r="A13" s="2" t="n"/>
      <c r="B13" s="3" t="n"/>
      <c r="C13" s="2" t="n"/>
      <c r="D13" s="3" t="n"/>
      <c r="E13" s="2" t="n"/>
      <c r="F13" s="2" t="n"/>
      <c r="G13" s="2" t="n"/>
      <c r="H13" s="2" t="n"/>
      <c r="I13" s="4" t="n"/>
      <c r="J13" s="5" t="n"/>
      <c r="K13" s="5" t="n"/>
      <c r="L13" s="5" t="n"/>
      <c r="M13" s="9">
        <f>IF(COUNTA(J13:L13)=0,"",SUM(J13:L13))</f>
        <v/>
      </c>
      <c r="N13" s="5" t="n"/>
      <c r="O13" s="2" t="n"/>
      <c r="P13" s="9">
        <f>IF(OR(N13="",O13=""),"",N13*O13)</f>
        <v/>
      </c>
      <c r="Q13" s="10">
        <f>IF(OR(M13="",P13=""),"",IF(M13=0,0,P13/M13))</f>
        <v/>
      </c>
      <c r="R13" s="5" t="n"/>
      <c r="S13" s="5" t="n"/>
      <c r="T13" s="9">
        <f>IF(P13="","",P13-S13)</f>
        <v/>
      </c>
      <c r="U13" s="11">
        <f>IF(Q13="","",IF(Q13&gt;=0.07,"Alta",IF(Q13&gt;=0.05,"Media","Baja")))</f>
        <v/>
      </c>
      <c r="V13" s="3" t="n"/>
    </row>
    <row r="14">
      <c r="A14" s="2" t="n"/>
      <c r="B14" s="3" t="n"/>
      <c r="C14" s="2" t="n"/>
      <c r="D14" s="3" t="n"/>
      <c r="E14" s="2" t="n"/>
      <c r="F14" s="2" t="n"/>
      <c r="G14" s="2" t="n"/>
      <c r="H14" s="2" t="n"/>
      <c r="I14" s="4" t="n"/>
      <c r="J14" s="5" t="n"/>
      <c r="K14" s="5" t="n"/>
      <c r="L14" s="5" t="n"/>
      <c r="M14" s="6">
        <f>IF(COUNTA(J14:L14)=0,"",SUM(J14:L14))</f>
        <v/>
      </c>
      <c r="N14" s="5" t="n"/>
      <c r="O14" s="2" t="n"/>
      <c r="P14" s="6">
        <f>IF(OR(N14="",O14=""),"",N14*O14)</f>
        <v/>
      </c>
      <c r="Q14" s="7">
        <f>IF(OR(M14="",P14=""),"",IF(M14=0,0,P14/M14))</f>
        <v/>
      </c>
      <c r="R14" s="5" t="n"/>
      <c r="S14" s="5" t="n"/>
      <c r="T14" s="6">
        <f>IF(P14="","",P14-S14)</f>
        <v/>
      </c>
      <c r="U14" s="8">
        <f>IF(Q14="","",IF(Q14&gt;=0.07,"Alta",IF(Q14&gt;=0.05,"Media","Baja")))</f>
        <v/>
      </c>
      <c r="V14" s="3" t="n"/>
    </row>
    <row r="15">
      <c r="A15" s="2" t="n"/>
      <c r="B15" s="3" t="n"/>
      <c r="C15" s="2" t="n"/>
      <c r="D15" s="3" t="n"/>
      <c r="E15" s="2" t="n"/>
      <c r="F15" s="2" t="n"/>
      <c r="G15" s="2" t="n"/>
      <c r="H15" s="2" t="n"/>
      <c r="I15" s="4" t="n"/>
      <c r="J15" s="5" t="n"/>
      <c r="K15" s="5" t="n"/>
      <c r="L15" s="5" t="n"/>
      <c r="M15" s="9">
        <f>IF(COUNTA(J15:L15)=0,"",SUM(J15:L15))</f>
        <v/>
      </c>
      <c r="N15" s="5" t="n"/>
      <c r="O15" s="2" t="n"/>
      <c r="P15" s="9">
        <f>IF(OR(N15="",O15=""),"",N15*O15)</f>
        <v/>
      </c>
      <c r="Q15" s="10">
        <f>IF(OR(M15="",P15=""),"",IF(M15=0,0,P15/M15))</f>
        <v/>
      </c>
      <c r="R15" s="5" t="n"/>
      <c r="S15" s="5" t="n"/>
      <c r="T15" s="9">
        <f>IF(P15="","",P15-S15)</f>
        <v/>
      </c>
      <c r="U15" s="11">
        <f>IF(Q15="","",IF(Q15&gt;=0.07,"Alta",IF(Q15&gt;=0.05,"Media","Baja")))</f>
        <v/>
      </c>
      <c r="V15" s="3" t="n"/>
    </row>
    <row r="16">
      <c r="A16" s="2" t="n"/>
      <c r="B16" s="3" t="n"/>
      <c r="C16" s="2" t="n"/>
      <c r="D16" s="3" t="n"/>
      <c r="E16" s="2" t="n"/>
      <c r="F16" s="2" t="n"/>
      <c r="G16" s="2" t="n"/>
      <c r="H16" s="2" t="n"/>
      <c r="I16" s="4" t="n"/>
      <c r="J16" s="5" t="n"/>
      <c r="K16" s="5" t="n"/>
      <c r="L16" s="5" t="n"/>
      <c r="M16" s="6">
        <f>IF(COUNTA(J16:L16)=0,"",SUM(J16:L16))</f>
        <v/>
      </c>
      <c r="N16" s="5" t="n"/>
      <c r="O16" s="2" t="n"/>
      <c r="P16" s="6">
        <f>IF(OR(N16="",O16=""),"",N16*O16)</f>
        <v/>
      </c>
      <c r="Q16" s="7">
        <f>IF(OR(M16="",P16=""),"",IF(M16=0,0,P16/M16))</f>
        <v/>
      </c>
      <c r="R16" s="5" t="n"/>
      <c r="S16" s="5" t="n"/>
      <c r="T16" s="6">
        <f>IF(P16="","",P16-S16)</f>
        <v/>
      </c>
      <c r="U16" s="8">
        <f>IF(Q16="","",IF(Q16&gt;=0.07,"Alta",IF(Q16&gt;=0.05,"Media","Baja")))</f>
        <v/>
      </c>
      <c r="V16" s="3" t="n"/>
    </row>
    <row r="17">
      <c r="A17" s="2" t="n"/>
      <c r="B17" s="3" t="n"/>
      <c r="C17" s="2" t="n"/>
      <c r="D17" s="3" t="n"/>
      <c r="E17" s="2" t="n"/>
      <c r="F17" s="2" t="n"/>
      <c r="G17" s="2" t="n"/>
      <c r="H17" s="2" t="n"/>
      <c r="I17" s="4" t="n"/>
      <c r="J17" s="5" t="n"/>
      <c r="K17" s="5" t="n"/>
      <c r="L17" s="5" t="n"/>
      <c r="M17" s="9">
        <f>IF(COUNTA(J17:L17)=0,"",SUM(J17:L17))</f>
        <v/>
      </c>
      <c r="N17" s="5" t="n"/>
      <c r="O17" s="2" t="n"/>
      <c r="P17" s="9">
        <f>IF(OR(N17="",O17=""),"",N17*O17)</f>
        <v/>
      </c>
      <c r="Q17" s="10">
        <f>IF(OR(M17="",P17=""),"",IF(M17=0,0,P17/M17))</f>
        <v/>
      </c>
      <c r="R17" s="5" t="n"/>
      <c r="S17" s="5" t="n"/>
      <c r="T17" s="9">
        <f>IF(P17="","",P17-S17)</f>
        <v/>
      </c>
      <c r="U17" s="11">
        <f>IF(Q17="","",IF(Q17&gt;=0.07,"Alta",IF(Q17&gt;=0.05,"Media","Baja")))</f>
        <v/>
      </c>
      <c r="V17" s="3" t="n"/>
    </row>
    <row r="18">
      <c r="A18" s="2" t="n"/>
      <c r="B18" s="3" t="n"/>
      <c r="C18" s="2" t="n"/>
      <c r="D18" s="3" t="n"/>
      <c r="E18" s="2" t="n"/>
      <c r="F18" s="2" t="n"/>
      <c r="G18" s="2" t="n"/>
      <c r="H18" s="2" t="n"/>
      <c r="I18" s="4" t="n"/>
      <c r="J18" s="5" t="n"/>
      <c r="K18" s="5" t="n"/>
      <c r="L18" s="5" t="n"/>
      <c r="M18" s="6">
        <f>IF(COUNTA(J18:L18)=0,"",SUM(J18:L18))</f>
        <v/>
      </c>
      <c r="N18" s="5" t="n"/>
      <c r="O18" s="2" t="n"/>
      <c r="P18" s="6">
        <f>IF(OR(N18="",O18=""),"",N18*O18)</f>
        <v/>
      </c>
      <c r="Q18" s="7">
        <f>IF(OR(M18="",P18=""),"",IF(M18=0,0,P18/M18))</f>
        <v/>
      </c>
      <c r="R18" s="5" t="n"/>
      <c r="S18" s="5" t="n"/>
      <c r="T18" s="6">
        <f>IF(P18="","",P18-S18)</f>
        <v/>
      </c>
      <c r="U18" s="8">
        <f>IF(Q18="","",IF(Q18&gt;=0.07,"Alta",IF(Q18&gt;=0.05,"Media","Baja")))</f>
        <v/>
      </c>
      <c r="V18" s="3" t="n"/>
    </row>
    <row r="19">
      <c r="A19" s="2" t="n"/>
      <c r="B19" s="3" t="n"/>
      <c r="C19" s="2" t="n"/>
      <c r="D19" s="3" t="n"/>
      <c r="E19" s="2" t="n"/>
      <c r="F19" s="2" t="n"/>
      <c r="G19" s="2" t="n"/>
      <c r="H19" s="2" t="n"/>
      <c r="I19" s="4" t="n"/>
      <c r="J19" s="5" t="n"/>
      <c r="K19" s="5" t="n"/>
      <c r="L19" s="5" t="n"/>
      <c r="M19" s="9">
        <f>IF(COUNTA(J19:L19)=0,"",SUM(J19:L19))</f>
        <v/>
      </c>
      <c r="N19" s="5" t="n"/>
      <c r="O19" s="2" t="n"/>
      <c r="P19" s="9">
        <f>IF(OR(N19="",O19=""),"",N19*O19)</f>
        <v/>
      </c>
      <c r="Q19" s="10">
        <f>IF(OR(M19="",P19=""),"",IF(M19=0,0,P19/M19))</f>
        <v/>
      </c>
      <c r="R19" s="5" t="n"/>
      <c r="S19" s="5" t="n"/>
      <c r="T19" s="9">
        <f>IF(P19="","",P19-S19)</f>
        <v/>
      </c>
      <c r="U19" s="11">
        <f>IF(Q19="","",IF(Q19&gt;=0.07,"Alta",IF(Q19&gt;=0.05,"Media","Baja")))</f>
        <v/>
      </c>
      <c r="V19" s="3" t="n"/>
    </row>
    <row r="20">
      <c r="A20" s="2" t="n"/>
      <c r="B20" s="3" t="n"/>
      <c r="C20" s="2" t="n"/>
      <c r="D20" s="3" t="n"/>
      <c r="E20" s="2" t="n"/>
      <c r="F20" s="2" t="n"/>
      <c r="G20" s="2" t="n"/>
      <c r="H20" s="2" t="n"/>
      <c r="I20" s="4" t="n"/>
      <c r="J20" s="5" t="n"/>
      <c r="K20" s="5" t="n"/>
      <c r="L20" s="5" t="n"/>
      <c r="M20" s="6">
        <f>IF(COUNTA(J20:L20)=0,"",SUM(J20:L20))</f>
        <v/>
      </c>
      <c r="N20" s="5" t="n"/>
      <c r="O20" s="2" t="n"/>
      <c r="P20" s="6">
        <f>IF(OR(N20="",O20=""),"",N20*O20)</f>
        <v/>
      </c>
      <c r="Q20" s="7">
        <f>IF(OR(M20="",P20=""),"",IF(M20=0,0,P20/M20))</f>
        <v/>
      </c>
      <c r="R20" s="5" t="n"/>
      <c r="S20" s="5" t="n"/>
      <c r="T20" s="6">
        <f>IF(P20="","",P20-S20)</f>
        <v/>
      </c>
      <c r="U20" s="8">
        <f>IF(Q20="","",IF(Q20&gt;=0.07,"Alta",IF(Q20&gt;=0.05,"Media","Baja")))</f>
        <v/>
      </c>
      <c r="V20" s="3" t="n"/>
    </row>
    <row r="21">
      <c r="A21" s="2" t="n"/>
      <c r="B21" s="3" t="n"/>
      <c r="C21" s="2" t="n"/>
      <c r="D21" s="3" t="n"/>
      <c r="E21" s="2" t="n"/>
      <c r="F21" s="2" t="n"/>
      <c r="G21" s="2" t="n"/>
      <c r="H21" s="2" t="n"/>
      <c r="I21" s="4" t="n"/>
      <c r="J21" s="5" t="n"/>
      <c r="K21" s="5" t="n"/>
      <c r="L21" s="5" t="n"/>
      <c r="M21" s="9">
        <f>IF(COUNTA(J21:L21)=0,"",SUM(J21:L21))</f>
        <v/>
      </c>
      <c r="N21" s="5" t="n"/>
      <c r="O21" s="2" t="n"/>
      <c r="P21" s="9">
        <f>IF(OR(N21="",O21=""),"",N21*O21)</f>
        <v/>
      </c>
      <c r="Q21" s="10">
        <f>IF(OR(M21="",P21=""),"",IF(M21=0,0,P21/M21))</f>
        <v/>
      </c>
      <c r="R21" s="5" t="n"/>
      <c r="S21" s="5" t="n"/>
      <c r="T21" s="9">
        <f>IF(P21="","",P21-S21)</f>
        <v/>
      </c>
      <c r="U21" s="11">
        <f>IF(Q21="","",IF(Q21&gt;=0.07,"Alta",IF(Q21&gt;=0.05,"Media","Baja")))</f>
        <v/>
      </c>
      <c r="V21" s="3" t="n"/>
    </row>
    <row r="22">
      <c r="A22" s="2" t="n"/>
      <c r="B22" s="3" t="n"/>
      <c r="C22" s="2" t="n"/>
      <c r="D22" s="3" t="n"/>
      <c r="E22" s="2" t="n"/>
      <c r="F22" s="2" t="n"/>
      <c r="G22" s="2" t="n"/>
      <c r="H22" s="2" t="n"/>
      <c r="I22" s="4" t="n"/>
      <c r="J22" s="5" t="n"/>
      <c r="K22" s="5" t="n"/>
      <c r="L22" s="5" t="n"/>
      <c r="M22" s="6">
        <f>IF(COUNTA(J22:L22)=0,"",SUM(J22:L22))</f>
        <v/>
      </c>
      <c r="N22" s="5" t="n"/>
      <c r="O22" s="2" t="n"/>
      <c r="P22" s="6">
        <f>IF(OR(N22="",O22=""),"",N22*O22)</f>
        <v/>
      </c>
      <c r="Q22" s="7">
        <f>IF(OR(M22="",P22=""),"",IF(M22=0,0,P22/M22))</f>
        <v/>
      </c>
      <c r="R22" s="5" t="n"/>
      <c r="S22" s="5" t="n"/>
      <c r="T22" s="6">
        <f>IF(P22="","",P22-S22)</f>
        <v/>
      </c>
      <c r="U22" s="8">
        <f>IF(Q22="","",IF(Q22&gt;=0.07,"Alta",IF(Q22&gt;=0.05,"Media","Baja")))</f>
        <v/>
      </c>
      <c r="V22" s="3" t="n"/>
    </row>
    <row r="23">
      <c r="A23" s="2" t="n"/>
      <c r="B23" s="3" t="n"/>
      <c r="C23" s="2" t="n"/>
      <c r="D23" s="3" t="n"/>
      <c r="E23" s="2" t="n"/>
      <c r="F23" s="2" t="n"/>
      <c r="G23" s="2" t="n"/>
      <c r="H23" s="2" t="n"/>
      <c r="I23" s="4" t="n"/>
      <c r="J23" s="5" t="n"/>
      <c r="K23" s="5" t="n"/>
      <c r="L23" s="5" t="n"/>
      <c r="M23" s="9">
        <f>IF(COUNTA(J23:L23)=0,"",SUM(J23:L23))</f>
        <v/>
      </c>
      <c r="N23" s="5" t="n"/>
      <c r="O23" s="2" t="n"/>
      <c r="P23" s="9">
        <f>IF(OR(N23="",O23=""),"",N23*O23)</f>
        <v/>
      </c>
      <c r="Q23" s="10">
        <f>IF(OR(M23="",P23=""),"",IF(M23=0,0,P23/M23))</f>
        <v/>
      </c>
      <c r="R23" s="5" t="n"/>
      <c r="S23" s="5" t="n"/>
      <c r="T23" s="9">
        <f>IF(P23="","",P23-S23)</f>
        <v/>
      </c>
      <c r="U23" s="11">
        <f>IF(Q23="","",IF(Q23&gt;=0.07,"Alta",IF(Q23&gt;=0.05,"Media","Baja")))</f>
        <v/>
      </c>
      <c r="V23" s="3" t="n"/>
    </row>
    <row r="24">
      <c r="A24" s="2" t="n"/>
      <c r="B24" s="3" t="n"/>
      <c r="C24" s="2" t="n"/>
      <c r="D24" s="3" t="n"/>
      <c r="E24" s="2" t="n"/>
      <c r="F24" s="2" t="n"/>
      <c r="G24" s="2" t="n"/>
      <c r="H24" s="2" t="n"/>
      <c r="I24" s="4" t="n"/>
      <c r="J24" s="5" t="n"/>
      <c r="K24" s="5" t="n"/>
      <c r="L24" s="5" t="n"/>
      <c r="M24" s="6">
        <f>IF(COUNTA(J24:L24)=0,"",SUM(J24:L24))</f>
        <v/>
      </c>
      <c r="N24" s="5" t="n"/>
      <c r="O24" s="2" t="n"/>
      <c r="P24" s="6">
        <f>IF(OR(N24="",O24=""),"",N24*O24)</f>
        <v/>
      </c>
      <c r="Q24" s="7">
        <f>IF(OR(M24="",P24=""),"",IF(M24=0,0,P24/M24))</f>
        <v/>
      </c>
      <c r="R24" s="5" t="n"/>
      <c r="S24" s="5" t="n"/>
      <c r="T24" s="6">
        <f>IF(P24="","",P24-S24)</f>
        <v/>
      </c>
      <c r="U24" s="8">
        <f>IF(Q24="","",IF(Q24&gt;=0.07,"Alta",IF(Q24&gt;=0.05,"Media","Baja")))</f>
        <v/>
      </c>
      <c r="V24" s="3" t="n"/>
    </row>
    <row r="25">
      <c r="A25" s="2" t="n"/>
      <c r="B25" s="3" t="n"/>
      <c r="C25" s="2" t="n"/>
      <c r="D25" s="3" t="n"/>
      <c r="E25" s="2" t="n"/>
      <c r="F25" s="2" t="n"/>
      <c r="G25" s="2" t="n"/>
      <c r="H25" s="2" t="n"/>
      <c r="I25" s="4" t="n"/>
      <c r="J25" s="5" t="n"/>
      <c r="K25" s="5" t="n"/>
      <c r="L25" s="5" t="n"/>
      <c r="M25" s="9">
        <f>IF(COUNTA(J25:L25)=0,"",SUM(J25:L25))</f>
        <v/>
      </c>
      <c r="N25" s="5" t="n"/>
      <c r="O25" s="2" t="n"/>
      <c r="P25" s="9">
        <f>IF(OR(N25="",O25=""),"",N25*O25)</f>
        <v/>
      </c>
      <c r="Q25" s="10">
        <f>IF(OR(M25="",P25=""),"",IF(M25=0,0,P25/M25))</f>
        <v/>
      </c>
      <c r="R25" s="5" t="n"/>
      <c r="S25" s="5" t="n"/>
      <c r="T25" s="9">
        <f>IF(P25="","",P25-S25)</f>
        <v/>
      </c>
      <c r="U25" s="11">
        <f>IF(Q25="","",IF(Q25&gt;=0.07,"Alta",IF(Q25&gt;=0.05,"Media","Baja")))</f>
        <v/>
      </c>
      <c r="V25" s="3" t="n"/>
    </row>
    <row r="26">
      <c r="A26" s="2" t="n"/>
      <c r="B26" s="3" t="n"/>
      <c r="C26" s="2" t="n"/>
      <c r="D26" s="3" t="n"/>
      <c r="E26" s="2" t="n"/>
      <c r="F26" s="2" t="n"/>
      <c r="G26" s="2" t="n"/>
      <c r="H26" s="2" t="n"/>
      <c r="I26" s="4" t="n"/>
      <c r="J26" s="5" t="n"/>
      <c r="K26" s="5" t="n"/>
      <c r="L26" s="5" t="n"/>
      <c r="M26" s="6">
        <f>IF(COUNTA(J26:L26)=0,"",SUM(J26:L26))</f>
        <v/>
      </c>
      <c r="N26" s="5" t="n"/>
      <c r="O26" s="2" t="n"/>
      <c r="P26" s="6">
        <f>IF(OR(N26="",O26=""),"",N26*O26)</f>
        <v/>
      </c>
      <c r="Q26" s="7">
        <f>IF(OR(M26="",P26=""),"",IF(M26=0,0,P26/M26))</f>
        <v/>
      </c>
      <c r="R26" s="5" t="n"/>
      <c r="S26" s="5" t="n"/>
      <c r="T26" s="6">
        <f>IF(P26="","",P26-S26)</f>
        <v/>
      </c>
      <c r="U26" s="8">
        <f>IF(Q26="","",IF(Q26&gt;=0.07,"Alta",IF(Q26&gt;=0.05,"Media","Baja")))</f>
        <v/>
      </c>
      <c r="V26" s="3" t="n"/>
    </row>
    <row r="27">
      <c r="A27" s="2" t="n"/>
      <c r="B27" s="3" t="n"/>
      <c r="C27" s="2" t="n"/>
      <c r="D27" s="3" t="n"/>
      <c r="E27" s="2" t="n"/>
      <c r="F27" s="2" t="n"/>
      <c r="G27" s="2" t="n"/>
      <c r="H27" s="2" t="n"/>
      <c r="I27" s="4" t="n"/>
      <c r="J27" s="5" t="n"/>
      <c r="K27" s="5" t="n"/>
      <c r="L27" s="5" t="n"/>
      <c r="M27" s="9">
        <f>IF(COUNTA(J27:L27)=0,"",SUM(J27:L27))</f>
        <v/>
      </c>
      <c r="N27" s="5" t="n"/>
      <c r="O27" s="2" t="n"/>
      <c r="P27" s="9">
        <f>IF(OR(N27="",O27=""),"",N27*O27)</f>
        <v/>
      </c>
      <c r="Q27" s="10">
        <f>IF(OR(M27="",P27=""),"",IF(M27=0,0,P27/M27))</f>
        <v/>
      </c>
      <c r="R27" s="5" t="n"/>
      <c r="S27" s="5" t="n"/>
      <c r="T27" s="9">
        <f>IF(P27="","",P27-S27)</f>
        <v/>
      </c>
      <c r="U27" s="11">
        <f>IF(Q27="","",IF(Q27&gt;=0.07,"Alta",IF(Q27&gt;=0.05,"Media","Baja")))</f>
        <v/>
      </c>
      <c r="V27" s="3" t="n"/>
    </row>
    <row r="28">
      <c r="A28" s="2" t="n"/>
      <c r="B28" s="3" t="n"/>
      <c r="C28" s="2" t="n"/>
      <c r="D28" s="3" t="n"/>
      <c r="E28" s="2" t="n"/>
      <c r="F28" s="2" t="n"/>
      <c r="G28" s="2" t="n"/>
      <c r="H28" s="2" t="n"/>
      <c r="I28" s="4" t="n"/>
      <c r="J28" s="5" t="n"/>
      <c r="K28" s="5" t="n"/>
      <c r="L28" s="5" t="n"/>
      <c r="M28" s="6">
        <f>IF(COUNTA(J28:L28)=0,"",SUM(J28:L28))</f>
        <v/>
      </c>
      <c r="N28" s="5" t="n"/>
      <c r="O28" s="2" t="n"/>
      <c r="P28" s="6">
        <f>IF(OR(N28="",O28=""),"",N28*O28)</f>
        <v/>
      </c>
      <c r="Q28" s="7">
        <f>IF(OR(M28="",P28=""),"",IF(M28=0,0,P28/M28))</f>
        <v/>
      </c>
      <c r="R28" s="5" t="n"/>
      <c r="S28" s="5" t="n"/>
      <c r="T28" s="6">
        <f>IF(P28="","",P28-S28)</f>
        <v/>
      </c>
      <c r="U28" s="8">
        <f>IF(Q28="","",IF(Q28&gt;=0.07,"Alta",IF(Q28&gt;=0.05,"Media","Baja")))</f>
        <v/>
      </c>
      <c r="V28" s="3" t="n"/>
    </row>
    <row r="29">
      <c r="A29" s="2" t="n"/>
      <c r="B29" s="3" t="n"/>
      <c r="C29" s="2" t="n"/>
      <c r="D29" s="3" t="n"/>
      <c r="E29" s="2" t="n"/>
      <c r="F29" s="2" t="n"/>
      <c r="G29" s="2" t="n"/>
      <c r="H29" s="2" t="n"/>
      <c r="I29" s="4" t="n"/>
      <c r="J29" s="5" t="n"/>
      <c r="K29" s="5" t="n"/>
      <c r="L29" s="5" t="n"/>
      <c r="M29" s="9">
        <f>IF(COUNTA(J29:L29)=0,"",SUM(J29:L29))</f>
        <v/>
      </c>
      <c r="N29" s="5" t="n"/>
      <c r="O29" s="2" t="n"/>
      <c r="P29" s="9">
        <f>IF(OR(N29="",O29=""),"",N29*O29)</f>
        <v/>
      </c>
      <c r="Q29" s="10">
        <f>IF(OR(M29="",P29=""),"",IF(M29=0,0,P29/M29))</f>
        <v/>
      </c>
      <c r="R29" s="5" t="n"/>
      <c r="S29" s="5" t="n"/>
      <c r="T29" s="9">
        <f>IF(P29="","",P29-S29)</f>
        <v/>
      </c>
      <c r="U29" s="11">
        <f>IF(Q29="","",IF(Q29&gt;=0.07,"Alta",IF(Q29&gt;=0.05,"Media","Baja")))</f>
        <v/>
      </c>
      <c r="V29" s="3" t="n"/>
    </row>
    <row r="30">
      <c r="A30" s="2" t="n"/>
      <c r="B30" s="3" t="n"/>
      <c r="C30" s="2" t="n"/>
      <c r="D30" s="3" t="n"/>
      <c r="E30" s="2" t="n"/>
      <c r="F30" s="2" t="n"/>
      <c r="G30" s="2" t="n"/>
      <c r="H30" s="2" t="n"/>
      <c r="I30" s="4" t="n"/>
      <c r="J30" s="5" t="n"/>
      <c r="K30" s="5" t="n"/>
      <c r="L30" s="5" t="n"/>
      <c r="M30" s="6">
        <f>IF(COUNTA(J30:L30)=0,"",SUM(J30:L30))</f>
        <v/>
      </c>
      <c r="N30" s="5" t="n"/>
      <c r="O30" s="2" t="n"/>
      <c r="P30" s="6">
        <f>IF(OR(N30="",O30=""),"",N30*O30)</f>
        <v/>
      </c>
      <c r="Q30" s="7">
        <f>IF(OR(M30="",P30=""),"",IF(M30=0,0,P30/M30))</f>
        <v/>
      </c>
      <c r="R30" s="5" t="n"/>
      <c r="S30" s="5" t="n"/>
      <c r="T30" s="6">
        <f>IF(P30="","",P30-S30)</f>
        <v/>
      </c>
      <c r="U30" s="8">
        <f>IF(Q30="","",IF(Q30&gt;=0.07,"Alta",IF(Q30&gt;=0.05,"Media","Baja")))</f>
        <v/>
      </c>
      <c r="V30" s="3" t="n"/>
    </row>
    <row r="31">
      <c r="A31" s="2" t="n"/>
      <c r="B31" s="3" t="n"/>
      <c r="C31" s="2" t="n"/>
      <c r="D31" s="3" t="n"/>
      <c r="E31" s="2" t="n"/>
      <c r="F31" s="2" t="n"/>
      <c r="G31" s="2" t="n"/>
      <c r="H31" s="2" t="n"/>
      <c r="I31" s="4" t="n"/>
      <c r="J31" s="5" t="n"/>
      <c r="K31" s="5" t="n"/>
      <c r="L31" s="5" t="n"/>
      <c r="M31" s="9">
        <f>IF(COUNTA(J31:L31)=0,"",SUM(J31:L31))</f>
        <v/>
      </c>
      <c r="N31" s="5" t="n"/>
      <c r="O31" s="2" t="n"/>
      <c r="P31" s="9">
        <f>IF(OR(N31="",O31=""),"",N31*O31)</f>
        <v/>
      </c>
      <c r="Q31" s="10">
        <f>IF(OR(M31="",P31=""),"",IF(M31=0,0,P31/M31))</f>
        <v/>
      </c>
      <c r="R31" s="5" t="n"/>
      <c r="S31" s="5" t="n"/>
      <c r="T31" s="9">
        <f>IF(P31="","",P31-S31)</f>
        <v/>
      </c>
      <c r="U31" s="11">
        <f>IF(Q31="","",IF(Q31&gt;=0.07,"Alta",IF(Q31&gt;=0.05,"Media","Baja")))</f>
        <v/>
      </c>
      <c r="V31" s="3" t="n"/>
    </row>
    <row r="32">
      <c r="A32" s="2" t="n"/>
      <c r="B32" s="3" t="n"/>
      <c r="C32" s="2" t="n"/>
      <c r="D32" s="3" t="n"/>
      <c r="E32" s="2" t="n"/>
      <c r="F32" s="2" t="n"/>
      <c r="G32" s="2" t="n"/>
      <c r="H32" s="2" t="n"/>
      <c r="I32" s="4" t="n"/>
      <c r="J32" s="5" t="n"/>
      <c r="K32" s="5" t="n"/>
      <c r="L32" s="5" t="n"/>
      <c r="M32" s="6">
        <f>IF(COUNTA(J32:L32)=0,"",SUM(J32:L32))</f>
        <v/>
      </c>
      <c r="N32" s="5" t="n"/>
      <c r="O32" s="2" t="n"/>
      <c r="P32" s="6">
        <f>IF(OR(N32="",O32=""),"",N32*O32)</f>
        <v/>
      </c>
      <c r="Q32" s="7">
        <f>IF(OR(M32="",P32=""),"",IF(M32=0,0,P32/M32))</f>
        <v/>
      </c>
      <c r="R32" s="5" t="n"/>
      <c r="S32" s="5" t="n"/>
      <c r="T32" s="6">
        <f>IF(P32="","",P32-S32)</f>
        <v/>
      </c>
      <c r="U32" s="8">
        <f>IF(Q32="","",IF(Q32&gt;=0.07,"Alta",IF(Q32&gt;=0.05,"Media","Baja")))</f>
        <v/>
      </c>
      <c r="V32" s="3" t="n"/>
    </row>
    <row r="33">
      <c r="A33" s="2" t="n"/>
      <c r="B33" s="3" t="n"/>
      <c r="C33" s="2" t="n"/>
      <c r="D33" s="3" t="n"/>
      <c r="E33" s="2" t="n"/>
      <c r="F33" s="2" t="n"/>
      <c r="G33" s="2" t="n"/>
      <c r="H33" s="2" t="n"/>
      <c r="I33" s="4" t="n"/>
      <c r="J33" s="5" t="n"/>
      <c r="K33" s="5" t="n"/>
      <c r="L33" s="5" t="n"/>
      <c r="M33" s="9">
        <f>IF(COUNTA(J33:L33)=0,"",SUM(J33:L33))</f>
        <v/>
      </c>
      <c r="N33" s="5" t="n"/>
      <c r="O33" s="2" t="n"/>
      <c r="P33" s="9">
        <f>IF(OR(N33="",O33=""),"",N33*O33)</f>
        <v/>
      </c>
      <c r="Q33" s="10">
        <f>IF(OR(M33="",P33=""),"",IF(M33=0,0,P33/M33))</f>
        <v/>
      </c>
      <c r="R33" s="5" t="n"/>
      <c r="S33" s="5" t="n"/>
      <c r="T33" s="9">
        <f>IF(P33="","",P33-S33)</f>
        <v/>
      </c>
      <c r="U33" s="11">
        <f>IF(Q33="","",IF(Q33&gt;=0.07,"Alta",IF(Q33&gt;=0.05,"Media","Baja")))</f>
        <v/>
      </c>
      <c r="V33" s="3" t="n"/>
    </row>
    <row r="34">
      <c r="A34" s="2" t="n"/>
      <c r="B34" s="3" t="n"/>
      <c r="C34" s="2" t="n"/>
      <c r="D34" s="3" t="n"/>
      <c r="E34" s="2" t="n"/>
      <c r="F34" s="2" t="n"/>
      <c r="G34" s="2" t="n"/>
      <c r="H34" s="2" t="n"/>
      <c r="I34" s="4" t="n"/>
      <c r="J34" s="5" t="n"/>
      <c r="K34" s="5" t="n"/>
      <c r="L34" s="5" t="n"/>
      <c r="M34" s="6">
        <f>IF(COUNTA(J34:L34)=0,"",SUM(J34:L34))</f>
        <v/>
      </c>
      <c r="N34" s="5" t="n"/>
      <c r="O34" s="2" t="n"/>
      <c r="P34" s="6">
        <f>IF(OR(N34="",O34=""),"",N34*O34)</f>
        <v/>
      </c>
      <c r="Q34" s="7">
        <f>IF(OR(M34="",P34=""),"",IF(M34=0,0,P34/M34))</f>
        <v/>
      </c>
      <c r="R34" s="5" t="n"/>
      <c r="S34" s="5" t="n"/>
      <c r="T34" s="6">
        <f>IF(P34="","",P34-S34)</f>
        <v/>
      </c>
      <c r="U34" s="8">
        <f>IF(Q34="","",IF(Q34&gt;=0.07,"Alta",IF(Q34&gt;=0.05,"Media","Baja")))</f>
        <v/>
      </c>
      <c r="V34" s="3" t="n"/>
    </row>
    <row r="35">
      <c r="A35" s="2" t="n"/>
      <c r="B35" s="3" t="n"/>
      <c r="C35" s="2" t="n"/>
      <c r="D35" s="3" t="n"/>
      <c r="E35" s="2" t="n"/>
      <c r="F35" s="2" t="n"/>
      <c r="G35" s="2" t="n"/>
      <c r="H35" s="2" t="n"/>
      <c r="I35" s="4" t="n"/>
      <c r="J35" s="5" t="n"/>
      <c r="K35" s="5" t="n"/>
      <c r="L35" s="5" t="n"/>
      <c r="M35" s="9">
        <f>IF(COUNTA(J35:L35)=0,"",SUM(J35:L35))</f>
        <v/>
      </c>
      <c r="N35" s="5" t="n"/>
      <c r="O35" s="2" t="n"/>
      <c r="P35" s="9">
        <f>IF(OR(N35="",O35=""),"",N35*O35)</f>
        <v/>
      </c>
      <c r="Q35" s="10">
        <f>IF(OR(M35="",P35=""),"",IF(M35=0,0,P35/M35))</f>
        <v/>
      </c>
      <c r="R35" s="5" t="n"/>
      <c r="S35" s="5" t="n"/>
      <c r="T35" s="9">
        <f>IF(P35="","",P35-S35)</f>
        <v/>
      </c>
      <c r="U35" s="11">
        <f>IF(Q35="","",IF(Q35&gt;=0.07,"Alta",IF(Q35&gt;=0.05,"Media","Baja")))</f>
        <v/>
      </c>
      <c r="V35" s="3" t="n"/>
    </row>
    <row r="36">
      <c r="A36" s="2" t="n"/>
      <c r="B36" s="3" t="n"/>
      <c r="C36" s="2" t="n"/>
      <c r="D36" s="3" t="n"/>
      <c r="E36" s="2" t="n"/>
      <c r="F36" s="2" t="n"/>
      <c r="G36" s="2" t="n"/>
      <c r="H36" s="2" t="n"/>
      <c r="I36" s="4" t="n"/>
      <c r="J36" s="5" t="n"/>
      <c r="K36" s="5" t="n"/>
      <c r="L36" s="5" t="n"/>
      <c r="M36" s="6">
        <f>IF(COUNTA(J36:L36)=0,"",SUM(J36:L36))</f>
        <v/>
      </c>
      <c r="N36" s="5" t="n"/>
      <c r="O36" s="2" t="n"/>
      <c r="P36" s="6">
        <f>IF(OR(N36="",O36=""),"",N36*O36)</f>
        <v/>
      </c>
      <c r="Q36" s="7">
        <f>IF(OR(M36="",P36=""),"",IF(M36=0,0,P36/M36))</f>
        <v/>
      </c>
      <c r="R36" s="5" t="n"/>
      <c r="S36" s="5" t="n"/>
      <c r="T36" s="6">
        <f>IF(P36="","",P36-S36)</f>
        <v/>
      </c>
      <c r="U36" s="8">
        <f>IF(Q36="","",IF(Q36&gt;=0.07,"Alta",IF(Q36&gt;=0.05,"Media","Baja")))</f>
        <v/>
      </c>
      <c r="V36" s="3" t="n"/>
    </row>
    <row r="37">
      <c r="A37" s="2" t="n"/>
      <c r="B37" s="3" t="n"/>
      <c r="C37" s="2" t="n"/>
      <c r="D37" s="3" t="n"/>
      <c r="E37" s="2" t="n"/>
      <c r="F37" s="2" t="n"/>
      <c r="G37" s="2" t="n"/>
      <c r="H37" s="2" t="n"/>
      <c r="I37" s="4" t="n"/>
      <c r="J37" s="5" t="n"/>
      <c r="K37" s="5" t="n"/>
      <c r="L37" s="5" t="n"/>
      <c r="M37" s="9">
        <f>IF(COUNTA(J37:L37)=0,"",SUM(J37:L37))</f>
        <v/>
      </c>
      <c r="N37" s="5" t="n"/>
      <c r="O37" s="2" t="n"/>
      <c r="P37" s="9">
        <f>IF(OR(N37="",O37=""),"",N37*O37)</f>
        <v/>
      </c>
      <c r="Q37" s="10">
        <f>IF(OR(M37="",P37=""),"",IF(M37=0,0,P37/M37))</f>
        <v/>
      </c>
      <c r="R37" s="5" t="n"/>
      <c r="S37" s="5" t="n"/>
      <c r="T37" s="9">
        <f>IF(P37="","",P37-S37)</f>
        <v/>
      </c>
      <c r="U37" s="11">
        <f>IF(Q37="","",IF(Q37&gt;=0.07,"Alta",IF(Q37&gt;=0.05,"Media","Baja")))</f>
        <v/>
      </c>
      <c r="V37" s="3" t="n"/>
    </row>
    <row r="38">
      <c r="A38" s="2" t="n"/>
      <c r="B38" s="3" t="n"/>
      <c r="C38" s="2" t="n"/>
      <c r="D38" s="3" t="n"/>
      <c r="E38" s="2" t="n"/>
      <c r="F38" s="2" t="n"/>
      <c r="G38" s="2" t="n"/>
      <c r="H38" s="2" t="n"/>
      <c r="I38" s="4" t="n"/>
      <c r="J38" s="5" t="n"/>
      <c r="K38" s="5" t="n"/>
      <c r="L38" s="5" t="n"/>
      <c r="M38" s="6">
        <f>IF(COUNTA(J38:L38)=0,"",SUM(J38:L38))</f>
        <v/>
      </c>
      <c r="N38" s="5" t="n"/>
      <c r="O38" s="2" t="n"/>
      <c r="P38" s="6">
        <f>IF(OR(N38="",O38=""),"",N38*O38)</f>
        <v/>
      </c>
      <c r="Q38" s="7">
        <f>IF(OR(M38="",P38=""),"",IF(M38=0,0,P38/M38))</f>
        <v/>
      </c>
      <c r="R38" s="5" t="n"/>
      <c r="S38" s="5" t="n"/>
      <c r="T38" s="6">
        <f>IF(P38="","",P38-S38)</f>
        <v/>
      </c>
      <c r="U38" s="8">
        <f>IF(Q38="","",IF(Q38&gt;=0.07,"Alta",IF(Q38&gt;=0.05,"Media","Baja")))</f>
        <v/>
      </c>
      <c r="V38" s="3" t="n"/>
    </row>
    <row r="39">
      <c r="A39" s="2" t="n"/>
      <c r="B39" s="3" t="n"/>
      <c r="C39" s="2" t="n"/>
      <c r="D39" s="3" t="n"/>
      <c r="E39" s="2" t="n"/>
      <c r="F39" s="2" t="n"/>
      <c r="G39" s="2" t="n"/>
      <c r="H39" s="2" t="n"/>
      <c r="I39" s="4" t="n"/>
      <c r="J39" s="5" t="n"/>
      <c r="K39" s="5" t="n"/>
      <c r="L39" s="5" t="n"/>
      <c r="M39" s="9">
        <f>IF(COUNTA(J39:L39)=0,"",SUM(J39:L39))</f>
        <v/>
      </c>
      <c r="N39" s="5" t="n"/>
      <c r="O39" s="2" t="n"/>
      <c r="P39" s="9">
        <f>IF(OR(N39="",O39=""),"",N39*O39)</f>
        <v/>
      </c>
      <c r="Q39" s="10">
        <f>IF(OR(M39="",P39=""),"",IF(M39=0,0,P39/M39))</f>
        <v/>
      </c>
      <c r="R39" s="5" t="n"/>
      <c r="S39" s="5" t="n"/>
      <c r="T39" s="9">
        <f>IF(P39="","",P39-S39)</f>
        <v/>
      </c>
      <c r="U39" s="11">
        <f>IF(Q39="","",IF(Q39&gt;=0.07,"Alta",IF(Q39&gt;=0.05,"Media","Baja")))</f>
        <v/>
      </c>
      <c r="V39" s="3" t="n"/>
    </row>
    <row r="40">
      <c r="A40" s="2" t="n"/>
      <c r="B40" s="3" t="n"/>
      <c r="C40" s="2" t="n"/>
      <c r="D40" s="3" t="n"/>
      <c r="E40" s="2" t="n"/>
      <c r="F40" s="2" t="n"/>
      <c r="G40" s="2" t="n"/>
      <c r="H40" s="2" t="n"/>
      <c r="I40" s="4" t="n"/>
      <c r="J40" s="5" t="n"/>
      <c r="K40" s="5" t="n"/>
      <c r="L40" s="5" t="n"/>
      <c r="M40" s="6">
        <f>IF(COUNTA(J40:L40)=0,"",SUM(J40:L40))</f>
        <v/>
      </c>
      <c r="N40" s="5" t="n"/>
      <c r="O40" s="2" t="n"/>
      <c r="P40" s="6">
        <f>IF(OR(N40="",O40=""),"",N40*O40)</f>
        <v/>
      </c>
      <c r="Q40" s="7">
        <f>IF(OR(M40="",P40=""),"",IF(M40=0,0,P40/M40))</f>
        <v/>
      </c>
      <c r="R40" s="5" t="n"/>
      <c r="S40" s="5" t="n"/>
      <c r="T40" s="6">
        <f>IF(P40="","",P40-S40)</f>
        <v/>
      </c>
      <c r="U40" s="8">
        <f>IF(Q40="","",IF(Q40&gt;=0.07,"Alta",IF(Q40&gt;=0.05,"Media","Baja")))</f>
        <v/>
      </c>
      <c r="V40" s="3" t="n"/>
    </row>
    <row r="41">
      <c r="A41" s="2" t="n"/>
      <c r="B41" s="3" t="n"/>
      <c r="C41" s="2" t="n"/>
      <c r="D41" s="3" t="n"/>
      <c r="E41" s="2" t="n"/>
      <c r="F41" s="2" t="n"/>
      <c r="G41" s="2" t="n"/>
      <c r="H41" s="2" t="n"/>
      <c r="I41" s="4" t="n"/>
      <c r="J41" s="5" t="n"/>
      <c r="K41" s="5" t="n"/>
      <c r="L41" s="5" t="n"/>
      <c r="M41" s="9">
        <f>IF(COUNTA(J41:L41)=0,"",SUM(J41:L41))</f>
        <v/>
      </c>
      <c r="N41" s="5" t="n"/>
      <c r="O41" s="2" t="n"/>
      <c r="P41" s="9">
        <f>IF(OR(N41="",O41=""),"",N41*O41)</f>
        <v/>
      </c>
      <c r="Q41" s="10">
        <f>IF(OR(M41="",P41=""),"",IF(M41=0,0,P41/M41))</f>
        <v/>
      </c>
      <c r="R41" s="5" t="n"/>
      <c r="S41" s="5" t="n"/>
      <c r="T41" s="9">
        <f>IF(P41="","",P41-S41)</f>
        <v/>
      </c>
      <c r="U41" s="11">
        <f>IF(Q41="","",IF(Q41&gt;=0.07,"Alta",IF(Q41&gt;=0.05,"Media","Baja")))</f>
        <v/>
      </c>
      <c r="V41" s="3" t="n"/>
    </row>
    <row r="42">
      <c r="A42" s="2" t="n"/>
      <c r="B42" s="3" t="n"/>
      <c r="C42" s="2" t="n"/>
      <c r="D42" s="3" t="n"/>
      <c r="E42" s="2" t="n"/>
      <c r="F42" s="2" t="n"/>
      <c r="G42" s="2" t="n"/>
      <c r="H42" s="2" t="n"/>
      <c r="I42" s="4" t="n"/>
      <c r="J42" s="5" t="n"/>
      <c r="K42" s="5" t="n"/>
      <c r="L42" s="5" t="n"/>
      <c r="M42" s="6">
        <f>IF(COUNTA(J42:L42)=0,"",SUM(J42:L42))</f>
        <v/>
      </c>
      <c r="N42" s="5" t="n"/>
      <c r="O42" s="2" t="n"/>
      <c r="P42" s="6">
        <f>IF(OR(N42="",O42=""),"",N42*O42)</f>
        <v/>
      </c>
      <c r="Q42" s="7">
        <f>IF(OR(M42="",P42=""),"",IF(M42=0,0,P42/M42))</f>
        <v/>
      </c>
      <c r="R42" s="5" t="n"/>
      <c r="S42" s="5" t="n"/>
      <c r="T42" s="6">
        <f>IF(P42="","",P42-S42)</f>
        <v/>
      </c>
      <c r="U42" s="8">
        <f>IF(Q42="","",IF(Q42&gt;=0.07,"Alta",IF(Q42&gt;=0.05,"Media","Baja")))</f>
        <v/>
      </c>
      <c r="V42" s="3" t="n"/>
    </row>
    <row r="43">
      <c r="A43" s="2" t="n"/>
      <c r="B43" s="3" t="n"/>
      <c r="C43" s="2" t="n"/>
      <c r="D43" s="3" t="n"/>
      <c r="E43" s="2" t="n"/>
      <c r="F43" s="2" t="n"/>
      <c r="G43" s="2" t="n"/>
      <c r="H43" s="2" t="n"/>
      <c r="I43" s="4" t="n"/>
      <c r="J43" s="5" t="n"/>
      <c r="K43" s="5" t="n"/>
      <c r="L43" s="5" t="n"/>
      <c r="M43" s="9">
        <f>IF(COUNTA(J43:L43)=0,"",SUM(J43:L43))</f>
        <v/>
      </c>
      <c r="N43" s="5" t="n"/>
      <c r="O43" s="2" t="n"/>
      <c r="P43" s="9">
        <f>IF(OR(N43="",O43=""),"",N43*O43)</f>
        <v/>
      </c>
      <c r="Q43" s="10">
        <f>IF(OR(M43="",P43=""),"",IF(M43=0,0,P43/M43))</f>
        <v/>
      </c>
      <c r="R43" s="5" t="n"/>
      <c r="S43" s="5" t="n"/>
      <c r="T43" s="9">
        <f>IF(P43="","",P43-S43)</f>
        <v/>
      </c>
      <c r="U43" s="11">
        <f>IF(Q43="","",IF(Q43&gt;=0.07,"Alta",IF(Q43&gt;=0.05,"Media","Baja")))</f>
        <v/>
      </c>
      <c r="V43" s="3" t="n"/>
    </row>
    <row r="44">
      <c r="A44" s="2" t="n"/>
      <c r="B44" s="3" t="n"/>
      <c r="C44" s="2" t="n"/>
      <c r="D44" s="3" t="n"/>
      <c r="E44" s="2" t="n"/>
      <c r="F44" s="2" t="n"/>
      <c r="G44" s="2" t="n"/>
      <c r="H44" s="2" t="n"/>
      <c r="I44" s="4" t="n"/>
      <c r="J44" s="5" t="n"/>
      <c r="K44" s="5" t="n"/>
      <c r="L44" s="5" t="n"/>
      <c r="M44" s="6">
        <f>IF(COUNTA(J44:L44)=0,"",SUM(J44:L44))</f>
        <v/>
      </c>
      <c r="N44" s="5" t="n"/>
      <c r="O44" s="2" t="n"/>
      <c r="P44" s="6">
        <f>IF(OR(N44="",O44=""),"",N44*O44)</f>
        <v/>
      </c>
      <c r="Q44" s="7">
        <f>IF(OR(M44="",P44=""),"",IF(M44=0,0,P44/M44))</f>
        <v/>
      </c>
      <c r="R44" s="5" t="n"/>
      <c r="S44" s="5" t="n"/>
      <c r="T44" s="6">
        <f>IF(P44="","",P44-S44)</f>
        <v/>
      </c>
      <c r="U44" s="8">
        <f>IF(Q44="","",IF(Q44&gt;=0.07,"Alta",IF(Q44&gt;=0.05,"Media","Baja")))</f>
        <v/>
      </c>
      <c r="V44" s="3" t="n"/>
    </row>
    <row r="45">
      <c r="A45" s="2" t="n"/>
      <c r="B45" s="3" t="n"/>
      <c r="C45" s="2" t="n"/>
      <c r="D45" s="3" t="n"/>
      <c r="E45" s="2" t="n"/>
      <c r="F45" s="2" t="n"/>
      <c r="G45" s="2" t="n"/>
      <c r="H45" s="2" t="n"/>
      <c r="I45" s="4" t="n"/>
      <c r="J45" s="5" t="n"/>
      <c r="K45" s="5" t="n"/>
      <c r="L45" s="5" t="n"/>
      <c r="M45" s="9">
        <f>IF(COUNTA(J45:L45)=0,"",SUM(J45:L45))</f>
        <v/>
      </c>
      <c r="N45" s="5" t="n"/>
      <c r="O45" s="2" t="n"/>
      <c r="P45" s="9">
        <f>IF(OR(N45="",O45=""),"",N45*O45)</f>
        <v/>
      </c>
      <c r="Q45" s="10">
        <f>IF(OR(M45="",P45=""),"",IF(M45=0,0,P45/M45))</f>
        <v/>
      </c>
      <c r="R45" s="5" t="n"/>
      <c r="S45" s="5" t="n"/>
      <c r="T45" s="9">
        <f>IF(P45="","",P45-S45)</f>
        <v/>
      </c>
      <c r="U45" s="11">
        <f>IF(Q45="","",IF(Q45&gt;=0.07,"Alta",IF(Q45&gt;=0.05,"Media","Baja")))</f>
        <v/>
      </c>
      <c r="V45" s="3" t="n"/>
    </row>
    <row r="46">
      <c r="A46" s="2" t="n"/>
      <c r="B46" s="3" t="n"/>
      <c r="C46" s="2" t="n"/>
      <c r="D46" s="3" t="n"/>
      <c r="E46" s="2" t="n"/>
      <c r="F46" s="2" t="n"/>
      <c r="G46" s="2" t="n"/>
      <c r="H46" s="2" t="n"/>
      <c r="I46" s="4" t="n"/>
      <c r="J46" s="5" t="n"/>
      <c r="K46" s="5" t="n"/>
      <c r="L46" s="5" t="n"/>
      <c r="M46" s="6">
        <f>IF(COUNTA(J46:L46)=0,"",SUM(J46:L46))</f>
        <v/>
      </c>
      <c r="N46" s="5" t="n"/>
      <c r="O46" s="2" t="n"/>
      <c r="P46" s="6">
        <f>IF(OR(N46="",O46=""),"",N46*O46)</f>
        <v/>
      </c>
      <c r="Q46" s="7">
        <f>IF(OR(M46="",P46=""),"",IF(M46=0,0,P46/M46))</f>
        <v/>
      </c>
      <c r="R46" s="5" t="n"/>
      <c r="S46" s="5" t="n"/>
      <c r="T46" s="6">
        <f>IF(P46="","",P46-S46)</f>
        <v/>
      </c>
      <c r="U46" s="8">
        <f>IF(Q46="","",IF(Q46&gt;=0.07,"Alta",IF(Q46&gt;=0.05,"Media","Baja")))</f>
        <v/>
      </c>
      <c r="V46" s="3" t="n"/>
    </row>
    <row r="47">
      <c r="A47" s="2" t="n"/>
      <c r="B47" s="3" t="n"/>
      <c r="C47" s="2" t="n"/>
      <c r="D47" s="3" t="n"/>
      <c r="E47" s="2" t="n"/>
      <c r="F47" s="2" t="n"/>
      <c r="G47" s="2" t="n"/>
      <c r="H47" s="2" t="n"/>
      <c r="I47" s="4" t="n"/>
      <c r="J47" s="5" t="n"/>
      <c r="K47" s="5" t="n"/>
      <c r="L47" s="5" t="n"/>
      <c r="M47" s="9">
        <f>IF(COUNTA(J47:L47)=0,"",SUM(J47:L47))</f>
        <v/>
      </c>
      <c r="N47" s="5" t="n"/>
      <c r="O47" s="2" t="n"/>
      <c r="P47" s="9">
        <f>IF(OR(N47="",O47=""),"",N47*O47)</f>
        <v/>
      </c>
      <c r="Q47" s="10">
        <f>IF(OR(M47="",P47=""),"",IF(M47=0,0,P47/M47))</f>
        <v/>
      </c>
      <c r="R47" s="5" t="n"/>
      <c r="S47" s="5" t="n"/>
      <c r="T47" s="9">
        <f>IF(P47="","",P47-S47)</f>
        <v/>
      </c>
      <c r="U47" s="11">
        <f>IF(Q47="","",IF(Q47&gt;=0.07,"Alta",IF(Q47&gt;=0.05,"Media","Baja")))</f>
        <v/>
      </c>
      <c r="V47" s="3" t="n"/>
    </row>
    <row r="48">
      <c r="A48" s="2" t="n"/>
      <c r="B48" s="3" t="n"/>
      <c r="C48" s="2" t="n"/>
      <c r="D48" s="3" t="n"/>
      <c r="E48" s="2" t="n"/>
      <c r="F48" s="2" t="n"/>
      <c r="G48" s="2" t="n"/>
      <c r="H48" s="2" t="n"/>
      <c r="I48" s="4" t="n"/>
      <c r="J48" s="5" t="n"/>
      <c r="K48" s="5" t="n"/>
      <c r="L48" s="5" t="n"/>
      <c r="M48" s="6">
        <f>IF(COUNTA(J48:L48)=0,"",SUM(J48:L48))</f>
        <v/>
      </c>
      <c r="N48" s="5" t="n"/>
      <c r="O48" s="2" t="n"/>
      <c r="P48" s="6">
        <f>IF(OR(N48="",O48=""),"",N48*O48)</f>
        <v/>
      </c>
      <c r="Q48" s="7">
        <f>IF(OR(M48="",P48=""),"",IF(M48=0,0,P48/M48))</f>
        <v/>
      </c>
      <c r="R48" s="5" t="n"/>
      <c r="S48" s="5" t="n"/>
      <c r="T48" s="6">
        <f>IF(P48="","",P48-S48)</f>
        <v/>
      </c>
      <c r="U48" s="8">
        <f>IF(Q48="","",IF(Q48&gt;=0.07,"Alta",IF(Q48&gt;=0.05,"Media","Baja")))</f>
        <v/>
      </c>
      <c r="V48" s="3" t="n"/>
    </row>
    <row r="49">
      <c r="A49" s="2" t="n"/>
      <c r="B49" s="3" t="n"/>
      <c r="C49" s="2" t="n"/>
      <c r="D49" s="3" t="n"/>
      <c r="E49" s="2" t="n"/>
      <c r="F49" s="2" t="n"/>
      <c r="G49" s="2" t="n"/>
      <c r="H49" s="2" t="n"/>
      <c r="I49" s="4" t="n"/>
      <c r="J49" s="5" t="n"/>
      <c r="K49" s="5" t="n"/>
      <c r="L49" s="5" t="n"/>
      <c r="M49" s="9">
        <f>IF(COUNTA(J49:L49)=0,"",SUM(J49:L49))</f>
        <v/>
      </c>
      <c r="N49" s="5" t="n"/>
      <c r="O49" s="2" t="n"/>
      <c r="P49" s="9">
        <f>IF(OR(N49="",O49=""),"",N49*O49)</f>
        <v/>
      </c>
      <c r="Q49" s="10">
        <f>IF(OR(M49="",P49=""),"",IF(M49=0,0,P49/M49))</f>
        <v/>
      </c>
      <c r="R49" s="5" t="n"/>
      <c r="S49" s="5" t="n"/>
      <c r="T49" s="9">
        <f>IF(P49="","",P49-S49)</f>
        <v/>
      </c>
      <c r="U49" s="11">
        <f>IF(Q49="","",IF(Q49&gt;=0.07,"Alta",IF(Q49&gt;=0.05,"Media","Baja")))</f>
        <v/>
      </c>
      <c r="V49" s="3" t="n"/>
    </row>
    <row r="50">
      <c r="A50" s="2" t="n"/>
      <c r="B50" s="3" t="n"/>
      <c r="C50" s="2" t="n"/>
      <c r="D50" s="3" t="n"/>
      <c r="E50" s="2" t="n"/>
      <c r="F50" s="2" t="n"/>
      <c r="G50" s="2" t="n"/>
      <c r="H50" s="2" t="n"/>
      <c r="I50" s="4" t="n"/>
      <c r="J50" s="5" t="n"/>
      <c r="K50" s="5" t="n"/>
      <c r="L50" s="5" t="n"/>
      <c r="M50" s="6">
        <f>IF(COUNTA(J50:L50)=0,"",SUM(J50:L50))</f>
        <v/>
      </c>
      <c r="N50" s="5" t="n"/>
      <c r="O50" s="2" t="n"/>
      <c r="P50" s="6">
        <f>IF(OR(N50="",O50=""),"",N50*O50)</f>
        <v/>
      </c>
      <c r="Q50" s="7">
        <f>IF(OR(M50="",P50=""),"",IF(M50=0,0,P50/M50))</f>
        <v/>
      </c>
      <c r="R50" s="5" t="n"/>
      <c r="S50" s="5" t="n"/>
      <c r="T50" s="6">
        <f>IF(P50="","",P50-S50)</f>
        <v/>
      </c>
      <c r="U50" s="8">
        <f>IF(Q50="","",IF(Q50&gt;=0.07,"Alta",IF(Q50&gt;=0.05,"Media","Baja")))</f>
        <v/>
      </c>
      <c r="V50" s="3" t="n"/>
    </row>
    <row r="51">
      <c r="A51" s="2" t="n"/>
      <c r="B51" s="3" t="n"/>
      <c r="C51" s="2" t="n"/>
      <c r="D51" s="3" t="n"/>
      <c r="E51" s="2" t="n"/>
      <c r="F51" s="2" t="n"/>
      <c r="G51" s="2" t="n"/>
      <c r="H51" s="2" t="n"/>
      <c r="I51" s="4" t="n"/>
      <c r="J51" s="5" t="n"/>
      <c r="K51" s="5" t="n"/>
      <c r="L51" s="5" t="n"/>
      <c r="M51" s="9">
        <f>IF(COUNTA(J51:L51)=0,"",SUM(J51:L51))</f>
        <v/>
      </c>
      <c r="N51" s="5" t="n"/>
      <c r="O51" s="2" t="n"/>
      <c r="P51" s="9">
        <f>IF(OR(N51="",O51=""),"",N51*O51)</f>
        <v/>
      </c>
      <c r="Q51" s="10">
        <f>IF(OR(M51="",P51=""),"",IF(M51=0,0,P51/M51))</f>
        <v/>
      </c>
      <c r="R51" s="5" t="n"/>
      <c r="S51" s="5" t="n"/>
      <c r="T51" s="9">
        <f>IF(P51="","",P51-S51)</f>
        <v/>
      </c>
      <c r="U51" s="11">
        <f>IF(Q51="","",IF(Q51&gt;=0.07,"Alta",IF(Q51&gt;=0.05,"Media","Baja")))</f>
        <v/>
      </c>
      <c r="V51" s="3" t="n"/>
    </row>
    <row r="52">
      <c r="A52" s="2" t="n"/>
      <c r="B52" s="3" t="n"/>
      <c r="C52" s="2" t="n"/>
      <c r="D52" s="3" t="n"/>
      <c r="E52" s="2" t="n"/>
      <c r="F52" s="2" t="n"/>
      <c r="G52" s="2" t="n"/>
      <c r="H52" s="2" t="n"/>
      <c r="I52" s="4" t="n"/>
      <c r="J52" s="5" t="n"/>
      <c r="K52" s="5" t="n"/>
      <c r="L52" s="5" t="n"/>
      <c r="M52" s="6">
        <f>IF(COUNTA(J52:L52)=0,"",SUM(J52:L52))</f>
        <v/>
      </c>
      <c r="N52" s="5" t="n"/>
      <c r="O52" s="2" t="n"/>
      <c r="P52" s="6">
        <f>IF(OR(N52="",O52=""),"",N52*O52)</f>
        <v/>
      </c>
      <c r="Q52" s="7">
        <f>IF(OR(M52="",P52=""),"",IF(M52=0,0,P52/M52))</f>
        <v/>
      </c>
      <c r="R52" s="5" t="n"/>
      <c r="S52" s="5" t="n"/>
      <c r="T52" s="6">
        <f>IF(P52="","",P52-S52)</f>
        <v/>
      </c>
      <c r="U52" s="8">
        <f>IF(Q52="","",IF(Q52&gt;=0.07,"Alta",IF(Q52&gt;=0.05,"Media","Baja")))</f>
        <v/>
      </c>
      <c r="V52" s="3" t="n"/>
    </row>
    <row r="53">
      <c r="A53" s="2" t="n"/>
      <c r="B53" s="3" t="n"/>
      <c r="C53" s="2" t="n"/>
      <c r="D53" s="3" t="n"/>
      <c r="E53" s="2" t="n"/>
      <c r="F53" s="2" t="n"/>
      <c r="G53" s="2" t="n"/>
      <c r="H53" s="2" t="n"/>
      <c r="I53" s="4" t="n"/>
      <c r="J53" s="5" t="n"/>
      <c r="K53" s="5" t="n"/>
      <c r="L53" s="5" t="n"/>
      <c r="M53" s="9">
        <f>IF(COUNTA(J53:L53)=0,"",SUM(J53:L53))</f>
        <v/>
      </c>
      <c r="N53" s="5" t="n"/>
      <c r="O53" s="2" t="n"/>
      <c r="P53" s="9">
        <f>IF(OR(N53="",O53=""),"",N53*O53)</f>
        <v/>
      </c>
      <c r="Q53" s="10">
        <f>IF(OR(M53="",P53=""),"",IF(M53=0,0,P53/M53))</f>
        <v/>
      </c>
      <c r="R53" s="5" t="n"/>
      <c r="S53" s="5" t="n"/>
      <c r="T53" s="9">
        <f>IF(P53="","",P53-S53)</f>
        <v/>
      </c>
      <c r="U53" s="11">
        <f>IF(Q53="","",IF(Q53&gt;=0.07,"Alta",IF(Q53&gt;=0.05,"Media","Baja")))</f>
        <v/>
      </c>
      <c r="V53" s="3" t="n"/>
    </row>
    <row r="54">
      <c r="A54" s="2" t="n"/>
      <c r="B54" s="3" t="n"/>
      <c r="C54" s="2" t="n"/>
      <c r="D54" s="3" t="n"/>
      <c r="E54" s="2" t="n"/>
      <c r="F54" s="2" t="n"/>
      <c r="G54" s="2" t="n"/>
      <c r="H54" s="2" t="n"/>
      <c r="I54" s="4" t="n"/>
      <c r="J54" s="5" t="n"/>
      <c r="K54" s="5" t="n"/>
      <c r="L54" s="5" t="n"/>
      <c r="M54" s="6">
        <f>IF(COUNTA(J54:L54)=0,"",SUM(J54:L54))</f>
        <v/>
      </c>
      <c r="N54" s="5" t="n"/>
      <c r="O54" s="2" t="n"/>
      <c r="P54" s="6">
        <f>IF(OR(N54="",O54=""),"",N54*O54)</f>
        <v/>
      </c>
      <c r="Q54" s="7">
        <f>IF(OR(M54="",P54=""),"",IF(M54=0,0,P54/M54))</f>
        <v/>
      </c>
      <c r="R54" s="5" t="n"/>
      <c r="S54" s="5" t="n"/>
      <c r="T54" s="6">
        <f>IF(P54="","",P54-S54)</f>
        <v/>
      </c>
      <c r="U54" s="8">
        <f>IF(Q54="","",IF(Q54&gt;=0.07,"Alta",IF(Q54&gt;=0.05,"Media","Baja")))</f>
        <v/>
      </c>
      <c r="V54" s="3" t="n"/>
    </row>
    <row r="55">
      <c r="A55" s="2" t="n"/>
      <c r="B55" s="3" t="n"/>
      <c r="C55" s="2" t="n"/>
      <c r="D55" s="3" t="n"/>
      <c r="E55" s="2" t="n"/>
      <c r="F55" s="2" t="n"/>
      <c r="G55" s="2" t="n"/>
      <c r="H55" s="2" t="n"/>
      <c r="I55" s="4" t="n"/>
      <c r="J55" s="5" t="n"/>
      <c r="K55" s="5" t="n"/>
      <c r="L55" s="5" t="n"/>
      <c r="M55" s="9">
        <f>IF(COUNTA(J55:L55)=0,"",SUM(J55:L55))</f>
        <v/>
      </c>
      <c r="N55" s="5" t="n"/>
      <c r="O55" s="2" t="n"/>
      <c r="P55" s="9">
        <f>IF(OR(N55="",O55=""),"",N55*O55)</f>
        <v/>
      </c>
      <c r="Q55" s="10">
        <f>IF(OR(M55="",P55=""),"",IF(M55=0,0,P55/M55))</f>
        <v/>
      </c>
      <c r="R55" s="5" t="n"/>
      <c r="S55" s="5" t="n"/>
      <c r="T55" s="9">
        <f>IF(P55="","",P55-S55)</f>
        <v/>
      </c>
      <c r="U55" s="11">
        <f>IF(Q55="","",IF(Q55&gt;=0.07,"Alta",IF(Q55&gt;=0.05,"Media","Baja")))</f>
        <v/>
      </c>
      <c r="V55" s="3" t="n"/>
    </row>
    <row r="56">
      <c r="A56" s="2" t="n"/>
      <c r="B56" s="3" t="n"/>
      <c r="C56" s="2" t="n"/>
      <c r="D56" s="3" t="n"/>
      <c r="E56" s="2" t="n"/>
      <c r="F56" s="2" t="n"/>
      <c r="G56" s="2" t="n"/>
      <c r="H56" s="2" t="n"/>
      <c r="I56" s="4" t="n"/>
      <c r="J56" s="5" t="n"/>
      <c r="K56" s="5" t="n"/>
      <c r="L56" s="5" t="n"/>
      <c r="M56" s="6">
        <f>IF(COUNTA(J56:L56)=0,"",SUM(J56:L56))</f>
        <v/>
      </c>
      <c r="N56" s="5" t="n"/>
      <c r="O56" s="2" t="n"/>
      <c r="P56" s="6">
        <f>IF(OR(N56="",O56=""),"",N56*O56)</f>
        <v/>
      </c>
      <c r="Q56" s="7">
        <f>IF(OR(M56="",P56=""),"",IF(M56=0,0,P56/M56))</f>
        <v/>
      </c>
      <c r="R56" s="5" t="n"/>
      <c r="S56" s="5" t="n"/>
      <c r="T56" s="6">
        <f>IF(P56="","",P56-S56)</f>
        <v/>
      </c>
      <c r="U56" s="8">
        <f>IF(Q56="","",IF(Q56&gt;=0.07,"Alta",IF(Q56&gt;=0.05,"Media","Baja")))</f>
        <v/>
      </c>
      <c r="V56" s="3" t="n"/>
    </row>
    <row r="57">
      <c r="A57" s="2" t="n"/>
      <c r="B57" s="3" t="n"/>
      <c r="C57" s="2" t="n"/>
      <c r="D57" s="3" t="n"/>
      <c r="E57" s="2" t="n"/>
      <c r="F57" s="2" t="n"/>
      <c r="G57" s="2" t="n"/>
      <c r="H57" s="2" t="n"/>
      <c r="I57" s="4" t="n"/>
      <c r="J57" s="5" t="n"/>
      <c r="K57" s="5" t="n"/>
      <c r="L57" s="5" t="n"/>
      <c r="M57" s="9">
        <f>IF(COUNTA(J57:L57)=0,"",SUM(J57:L57))</f>
        <v/>
      </c>
      <c r="N57" s="5" t="n"/>
      <c r="O57" s="2" t="n"/>
      <c r="P57" s="9">
        <f>IF(OR(N57="",O57=""),"",N57*O57)</f>
        <v/>
      </c>
      <c r="Q57" s="10">
        <f>IF(OR(M57="",P57=""),"",IF(M57=0,0,P57/M57))</f>
        <v/>
      </c>
      <c r="R57" s="5" t="n"/>
      <c r="S57" s="5" t="n"/>
      <c r="T57" s="9">
        <f>IF(P57="","",P57-S57)</f>
        <v/>
      </c>
      <c r="U57" s="11">
        <f>IF(Q57="","",IF(Q57&gt;=0.07,"Alta",IF(Q57&gt;=0.05,"Media","Baja")))</f>
        <v/>
      </c>
      <c r="V57" s="3" t="n"/>
    </row>
    <row r="58">
      <c r="A58" s="2" t="n"/>
      <c r="B58" s="3" t="n"/>
      <c r="C58" s="2" t="n"/>
      <c r="D58" s="3" t="n"/>
      <c r="E58" s="2" t="n"/>
      <c r="F58" s="2" t="n"/>
      <c r="G58" s="2" t="n"/>
      <c r="H58" s="2" t="n"/>
      <c r="I58" s="4" t="n"/>
      <c r="J58" s="5" t="n"/>
      <c r="K58" s="5" t="n"/>
      <c r="L58" s="5" t="n"/>
      <c r="M58" s="6">
        <f>IF(COUNTA(J58:L58)=0,"",SUM(J58:L58))</f>
        <v/>
      </c>
      <c r="N58" s="5" t="n"/>
      <c r="O58" s="2" t="n"/>
      <c r="P58" s="6">
        <f>IF(OR(N58="",O58=""),"",N58*O58)</f>
        <v/>
      </c>
      <c r="Q58" s="7">
        <f>IF(OR(M58="",P58=""),"",IF(M58=0,0,P58/M58))</f>
        <v/>
      </c>
      <c r="R58" s="5" t="n"/>
      <c r="S58" s="5" t="n"/>
      <c r="T58" s="6">
        <f>IF(P58="","",P58-S58)</f>
        <v/>
      </c>
      <c r="U58" s="8">
        <f>IF(Q58="","",IF(Q58&gt;=0.07,"Alta",IF(Q58&gt;=0.05,"Media","Baja")))</f>
        <v/>
      </c>
      <c r="V58" s="3" t="n"/>
    </row>
    <row r="59">
      <c r="A59" s="2" t="n"/>
      <c r="B59" s="3" t="n"/>
      <c r="C59" s="2" t="n"/>
      <c r="D59" s="3" t="n"/>
      <c r="E59" s="2" t="n"/>
      <c r="F59" s="2" t="n"/>
      <c r="G59" s="2" t="n"/>
      <c r="H59" s="2" t="n"/>
      <c r="I59" s="4" t="n"/>
      <c r="J59" s="5" t="n"/>
      <c r="K59" s="5" t="n"/>
      <c r="L59" s="5" t="n"/>
      <c r="M59" s="9">
        <f>IF(COUNTA(J59:L59)=0,"",SUM(J59:L59))</f>
        <v/>
      </c>
      <c r="N59" s="5" t="n"/>
      <c r="O59" s="2" t="n"/>
      <c r="P59" s="9">
        <f>IF(OR(N59="",O59=""),"",N59*O59)</f>
        <v/>
      </c>
      <c r="Q59" s="10">
        <f>IF(OR(M59="",P59=""),"",IF(M59=0,0,P59/M59))</f>
        <v/>
      </c>
      <c r="R59" s="5" t="n"/>
      <c r="S59" s="5" t="n"/>
      <c r="T59" s="9">
        <f>IF(P59="","",P59-S59)</f>
        <v/>
      </c>
      <c r="U59" s="11">
        <f>IF(Q59="","",IF(Q59&gt;=0.07,"Alta",IF(Q59&gt;=0.05,"Media","Baja")))</f>
        <v/>
      </c>
      <c r="V59" s="3" t="n"/>
    </row>
    <row r="60">
      <c r="A60" s="2" t="n"/>
      <c r="B60" s="3" t="n"/>
      <c r="C60" s="2" t="n"/>
      <c r="D60" s="3" t="n"/>
      <c r="E60" s="2" t="n"/>
      <c r="F60" s="2" t="n"/>
      <c r="G60" s="2" t="n"/>
      <c r="H60" s="2" t="n"/>
      <c r="I60" s="4" t="n"/>
      <c r="J60" s="5" t="n"/>
      <c r="K60" s="5" t="n"/>
      <c r="L60" s="5" t="n"/>
      <c r="M60" s="6">
        <f>IF(COUNTA(J60:L60)=0,"",SUM(J60:L60))</f>
        <v/>
      </c>
      <c r="N60" s="5" t="n"/>
      <c r="O60" s="2" t="n"/>
      <c r="P60" s="6">
        <f>IF(OR(N60="",O60=""),"",N60*O60)</f>
        <v/>
      </c>
      <c r="Q60" s="7">
        <f>IF(OR(M60="",P60=""),"",IF(M60=0,0,P60/M60))</f>
        <v/>
      </c>
      <c r="R60" s="5" t="n"/>
      <c r="S60" s="5" t="n"/>
      <c r="T60" s="6">
        <f>IF(P60="","",P60-S60)</f>
        <v/>
      </c>
      <c r="U60" s="8">
        <f>IF(Q60="","",IF(Q60&gt;=0.07,"Alta",IF(Q60&gt;=0.05,"Media","Baja")))</f>
        <v/>
      </c>
      <c r="V60" s="3" t="n"/>
    </row>
    <row r="61">
      <c r="A61" s="2" t="n"/>
      <c r="B61" s="3" t="n"/>
      <c r="C61" s="2" t="n"/>
      <c r="D61" s="3" t="n"/>
      <c r="E61" s="2" t="n"/>
      <c r="F61" s="2" t="n"/>
      <c r="G61" s="2" t="n"/>
      <c r="H61" s="2" t="n"/>
      <c r="I61" s="4" t="n"/>
      <c r="J61" s="5" t="n"/>
      <c r="K61" s="5" t="n"/>
      <c r="L61" s="5" t="n"/>
      <c r="M61" s="9">
        <f>IF(COUNTA(J61:L61)=0,"",SUM(J61:L61))</f>
        <v/>
      </c>
      <c r="N61" s="5" t="n"/>
      <c r="O61" s="2" t="n"/>
      <c r="P61" s="9">
        <f>IF(OR(N61="",O61=""),"",N61*O61)</f>
        <v/>
      </c>
      <c r="Q61" s="10">
        <f>IF(OR(M61="",P61=""),"",IF(M61=0,0,P61/M61))</f>
        <v/>
      </c>
      <c r="R61" s="5" t="n"/>
      <c r="S61" s="5" t="n"/>
      <c r="T61" s="9">
        <f>IF(P61="","",P61-S61)</f>
        <v/>
      </c>
      <c r="U61" s="11">
        <f>IF(Q61="","",IF(Q61&gt;=0.07,"Alta",IF(Q61&gt;=0.05,"Media","Baja")))</f>
        <v/>
      </c>
      <c r="V61" s="3" t="n"/>
    </row>
    <row r="62">
      <c r="A62" s="2" t="n"/>
      <c r="B62" s="3" t="n"/>
      <c r="C62" s="2" t="n"/>
      <c r="D62" s="3" t="n"/>
      <c r="E62" s="2" t="n"/>
      <c r="F62" s="2" t="n"/>
      <c r="G62" s="2" t="n"/>
      <c r="H62" s="2" t="n"/>
      <c r="I62" s="4" t="n"/>
      <c r="J62" s="5" t="n"/>
      <c r="K62" s="5" t="n"/>
      <c r="L62" s="5" t="n"/>
      <c r="M62" s="6">
        <f>IF(COUNTA(J62:L62)=0,"",SUM(J62:L62))</f>
        <v/>
      </c>
      <c r="N62" s="5" t="n"/>
      <c r="O62" s="2" t="n"/>
      <c r="P62" s="6">
        <f>IF(OR(N62="",O62=""),"",N62*O62)</f>
        <v/>
      </c>
      <c r="Q62" s="7">
        <f>IF(OR(M62="",P62=""),"",IF(M62=0,0,P62/M62))</f>
        <v/>
      </c>
      <c r="R62" s="5" t="n"/>
      <c r="S62" s="5" t="n"/>
      <c r="T62" s="6">
        <f>IF(P62="","",P62-S62)</f>
        <v/>
      </c>
      <c r="U62" s="8">
        <f>IF(Q62="","",IF(Q62&gt;=0.07,"Alta",IF(Q62&gt;=0.05,"Media","Baja")))</f>
        <v/>
      </c>
      <c r="V62" s="3" t="n"/>
    </row>
    <row r="63">
      <c r="A63" s="2" t="n"/>
      <c r="B63" s="3" t="n"/>
      <c r="C63" s="2" t="n"/>
      <c r="D63" s="3" t="n"/>
      <c r="E63" s="2" t="n"/>
      <c r="F63" s="2" t="n"/>
      <c r="G63" s="2" t="n"/>
      <c r="H63" s="2" t="n"/>
      <c r="I63" s="4" t="n"/>
      <c r="J63" s="5" t="n"/>
      <c r="K63" s="5" t="n"/>
      <c r="L63" s="5" t="n"/>
      <c r="M63" s="9">
        <f>IF(COUNTA(J63:L63)=0,"",SUM(J63:L63))</f>
        <v/>
      </c>
      <c r="N63" s="5" t="n"/>
      <c r="O63" s="2" t="n"/>
      <c r="P63" s="9">
        <f>IF(OR(N63="",O63=""),"",N63*O63)</f>
        <v/>
      </c>
      <c r="Q63" s="10">
        <f>IF(OR(M63="",P63=""),"",IF(M63=0,0,P63/M63))</f>
        <v/>
      </c>
      <c r="R63" s="5" t="n"/>
      <c r="S63" s="5" t="n"/>
      <c r="T63" s="9">
        <f>IF(P63="","",P63-S63)</f>
        <v/>
      </c>
      <c r="U63" s="11">
        <f>IF(Q63="","",IF(Q63&gt;=0.07,"Alta",IF(Q63&gt;=0.05,"Media","Baja")))</f>
        <v/>
      </c>
      <c r="V63" s="3" t="n"/>
    </row>
    <row r="64">
      <c r="A64" s="2" t="n"/>
      <c r="B64" s="3" t="n"/>
      <c r="C64" s="2" t="n"/>
      <c r="D64" s="3" t="n"/>
      <c r="E64" s="2" t="n"/>
      <c r="F64" s="2" t="n"/>
      <c r="G64" s="2" t="n"/>
      <c r="H64" s="2" t="n"/>
      <c r="I64" s="4" t="n"/>
      <c r="J64" s="5" t="n"/>
      <c r="K64" s="5" t="n"/>
      <c r="L64" s="5" t="n"/>
      <c r="M64" s="6">
        <f>IF(COUNTA(J64:L64)=0,"",SUM(J64:L64))</f>
        <v/>
      </c>
      <c r="N64" s="5" t="n"/>
      <c r="O64" s="2" t="n"/>
      <c r="P64" s="6">
        <f>IF(OR(N64="",O64=""),"",N64*O64)</f>
        <v/>
      </c>
      <c r="Q64" s="7">
        <f>IF(OR(M64="",P64=""),"",IF(M64=0,0,P64/M64))</f>
        <v/>
      </c>
      <c r="R64" s="5" t="n"/>
      <c r="S64" s="5" t="n"/>
      <c r="T64" s="6">
        <f>IF(P64="","",P64-S64)</f>
        <v/>
      </c>
      <c r="U64" s="8">
        <f>IF(Q64="","",IF(Q64&gt;=0.07,"Alta",IF(Q64&gt;=0.05,"Media","Baja")))</f>
        <v/>
      </c>
      <c r="V64" s="3" t="n"/>
    </row>
    <row r="65">
      <c r="A65" s="2" t="n"/>
      <c r="B65" s="3" t="n"/>
      <c r="C65" s="2" t="n"/>
      <c r="D65" s="3" t="n"/>
      <c r="E65" s="2" t="n"/>
      <c r="F65" s="2" t="n"/>
      <c r="G65" s="2" t="n"/>
      <c r="H65" s="2" t="n"/>
      <c r="I65" s="4" t="n"/>
      <c r="J65" s="5" t="n"/>
      <c r="K65" s="5" t="n"/>
      <c r="L65" s="5" t="n"/>
      <c r="M65" s="9">
        <f>IF(COUNTA(J65:L65)=0,"",SUM(J65:L65))</f>
        <v/>
      </c>
      <c r="N65" s="5" t="n"/>
      <c r="O65" s="2" t="n"/>
      <c r="P65" s="9">
        <f>IF(OR(N65="",O65=""),"",N65*O65)</f>
        <v/>
      </c>
      <c r="Q65" s="10">
        <f>IF(OR(M65="",P65=""),"",IF(M65=0,0,P65/M65))</f>
        <v/>
      </c>
      <c r="R65" s="5" t="n"/>
      <c r="S65" s="5" t="n"/>
      <c r="T65" s="9">
        <f>IF(P65="","",P65-S65)</f>
        <v/>
      </c>
      <c r="U65" s="11">
        <f>IF(Q65="","",IF(Q65&gt;=0.07,"Alta",IF(Q65&gt;=0.05,"Media","Baja")))</f>
        <v/>
      </c>
      <c r="V65" s="3" t="n"/>
    </row>
    <row r="66">
      <c r="A66" s="2" t="n"/>
      <c r="B66" s="3" t="n"/>
      <c r="C66" s="2" t="n"/>
      <c r="D66" s="3" t="n"/>
      <c r="E66" s="2" t="n"/>
      <c r="F66" s="2" t="n"/>
      <c r="G66" s="2" t="n"/>
      <c r="H66" s="2" t="n"/>
      <c r="I66" s="4" t="n"/>
      <c r="J66" s="5" t="n"/>
      <c r="K66" s="5" t="n"/>
      <c r="L66" s="5" t="n"/>
      <c r="M66" s="6">
        <f>IF(COUNTA(J66:L66)=0,"",SUM(J66:L66))</f>
        <v/>
      </c>
      <c r="N66" s="5" t="n"/>
      <c r="O66" s="2" t="n"/>
      <c r="P66" s="6">
        <f>IF(OR(N66="",O66=""),"",N66*O66)</f>
        <v/>
      </c>
      <c r="Q66" s="7">
        <f>IF(OR(M66="",P66=""),"",IF(M66=0,0,P66/M66))</f>
        <v/>
      </c>
      <c r="R66" s="5" t="n"/>
      <c r="S66" s="5" t="n"/>
      <c r="T66" s="6">
        <f>IF(P66="","",P66-S66)</f>
        <v/>
      </c>
      <c r="U66" s="8">
        <f>IF(Q66="","",IF(Q66&gt;=0.07,"Alta",IF(Q66&gt;=0.05,"Media","Baja")))</f>
        <v/>
      </c>
      <c r="V66" s="3" t="n"/>
    </row>
    <row r="67">
      <c r="A67" s="2" t="n"/>
      <c r="B67" s="3" t="n"/>
      <c r="C67" s="2" t="n"/>
      <c r="D67" s="3" t="n"/>
      <c r="E67" s="2" t="n"/>
      <c r="F67" s="2" t="n"/>
      <c r="G67" s="2" t="n"/>
      <c r="H67" s="2" t="n"/>
      <c r="I67" s="4" t="n"/>
      <c r="J67" s="5" t="n"/>
      <c r="K67" s="5" t="n"/>
      <c r="L67" s="5" t="n"/>
      <c r="M67" s="9">
        <f>IF(COUNTA(J67:L67)=0,"",SUM(J67:L67))</f>
        <v/>
      </c>
      <c r="N67" s="5" t="n"/>
      <c r="O67" s="2" t="n"/>
      <c r="P67" s="9">
        <f>IF(OR(N67="",O67=""),"",N67*O67)</f>
        <v/>
      </c>
      <c r="Q67" s="10">
        <f>IF(OR(M67="",P67=""),"",IF(M67=0,0,P67/M67))</f>
        <v/>
      </c>
      <c r="R67" s="5" t="n"/>
      <c r="S67" s="5" t="n"/>
      <c r="T67" s="9">
        <f>IF(P67="","",P67-S67)</f>
        <v/>
      </c>
      <c r="U67" s="11">
        <f>IF(Q67="","",IF(Q67&gt;=0.07,"Alta",IF(Q67&gt;=0.05,"Media","Baja")))</f>
        <v/>
      </c>
      <c r="V67" s="3" t="n"/>
    </row>
    <row r="68">
      <c r="A68" s="2" t="n"/>
      <c r="B68" s="3" t="n"/>
      <c r="C68" s="2" t="n"/>
      <c r="D68" s="3" t="n"/>
      <c r="E68" s="2" t="n"/>
      <c r="F68" s="2" t="n"/>
      <c r="G68" s="2" t="n"/>
      <c r="H68" s="2" t="n"/>
      <c r="I68" s="4" t="n"/>
      <c r="J68" s="5" t="n"/>
      <c r="K68" s="5" t="n"/>
      <c r="L68" s="5" t="n"/>
      <c r="M68" s="6">
        <f>IF(COUNTA(J68:L68)=0,"",SUM(J68:L68))</f>
        <v/>
      </c>
      <c r="N68" s="5" t="n"/>
      <c r="O68" s="2" t="n"/>
      <c r="P68" s="6">
        <f>IF(OR(N68="",O68=""),"",N68*O68)</f>
        <v/>
      </c>
      <c r="Q68" s="7">
        <f>IF(OR(M68="",P68=""),"",IF(M68=0,0,P68/M68))</f>
        <v/>
      </c>
      <c r="R68" s="5" t="n"/>
      <c r="S68" s="5" t="n"/>
      <c r="T68" s="6">
        <f>IF(P68="","",P68-S68)</f>
        <v/>
      </c>
      <c r="U68" s="8">
        <f>IF(Q68="","",IF(Q68&gt;=0.07,"Alta",IF(Q68&gt;=0.05,"Media","Baja")))</f>
        <v/>
      </c>
      <c r="V68" s="3" t="n"/>
    </row>
    <row r="69">
      <c r="A69" s="2" t="n"/>
      <c r="B69" s="3" t="n"/>
      <c r="C69" s="2" t="n"/>
      <c r="D69" s="3" t="n"/>
      <c r="E69" s="2" t="n"/>
      <c r="F69" s="2" t="n"/>
      <c r="G69" s="2" t="n"/>
      <c r="H69" s="2" t="n"/>
      <c r="I69" s="4" t="n"/>
      <c r="J69" s="5" t="n"/>
      <c r="K69" s="5" t="n"/>
      <c r="L69" s="5" t="n"/>
      <c r="M69" s="9">
        <f>IF(COUNTA(J69:L69)=0,"",SUM(J69:L69))</f>
        <v/>
      </c>
      <c r="N69" s="5" t="n"/>
      <c r="O69" s="2" t="n"/>
      <c r="P69" s="9">
        <f>IF(OR(N69="",O69=""),"",N69*O69)</f>
        <v/>
      </c>
      <c r="Q69" s="10">
        <f>IF(OR(M69="",P69=""),"",IF(M69=0,0,P69/M69))</f>
        <v/>
      </c>
      <c r="R69" s="5" t="n"/>
      <c r="S69" s="5" t="n"/>
      <c r="T69" s="9">
        <f>IF(P69="","",P69-S69)</f>
        <v/>
      </c>
      <c r="U69" s="11">
        <f>IF(Q69="","",IF(Q69&gt;=0.07,"Alta",IF(Q69&gt;=0.05,"Media","Baja")))</f>
        <v/>
      </c>
      <c r="V69" s="3" t="n"/>
    </row>
    <row r="70">
      <c r="A70" s="2" t="n"/>
      <c r="B70" s="3" t="n"/>
      <c r="C70" s="2" t="n"/>
      <c r="D70" s="3" t="n"/>
      <c r="E70" s="2" t="n"/>
      <c r="F70" s="2" t="n"/>
      <c r="G70" s="2" t="n"/>
      <c r="H70" s="2" t="n"/>
      <c r="I70" s="4" t="n"/>
      <c r="J70" s="5" t="n"/>
      <c r="K70" s="5" t="n"/>
      <c r="L70" s="5" t="n"/>
      <c r="M70" s="6">
        <f>IF(COUNTA(J70:L70)=0,"",SUM(J70:L70))</f>
        <v/>
      </c>
      <c r="N70" s="5" t="n"/>
      <c r="O70" s="2" t="n"/>
      <c r="P70" s="6">
        <f>IF(OR(N70="",O70=""),"",N70*O70)</f>
        <v/>
      </c>
      <c r="Q70" s="7">
        <f>IF(OR(M70="",P70=""),"",IF(M70=0,0,P70/M70))</f>
        <v/>
      </c>
      <c r="R70" s="5" t="n"/>
      <c r="S70" s="5" t="n"/>
      <c r="T70" s="6">
        <f>IF(P70="","",P70-S70)</f>
        <v/>
      </c>
      <c r="U70" s="8">
        <f>IF(Q70="","",IF(Q70&gt;=0.07,"Alta",IF(Q70&gt;=0.05,"Media","Baja")))</f>
        <v/>
      </c>
      <c r="V70" s="3" t="n"/>
    </row>
    <row r="71">
      <c r="A71" s="2" t="n"/>
      <c r="B71" s="3" t="n"/>
      <c r="C71" s="2" t="n"/>
      <c r="D71" s="3" t="n"/>
      <c r="E71" s="2" t="n"/>
      <c r="F71" s="2" t="n"/>
      <c r="G71" s="2" t="n"/>
      <c r="H71" s="2" t="n"/>
      <c r="I71" s="4" t="n"/>
      <c r="J71" s="5" t="n"/>
      <c r="K71" s="5" t="n"/>
      <c r="L71" s="5" t="n"/>
      <c r="M71" s="9">
        <f>IF(COUNTA(J71:L71)=0,"",SUM(J71:L71))</f>
        <v/>
      </c>
      <c r="N71" s="5" t="n"/>
      <c r="O71" s="2" t="n"/>
      <c r="P71" s="9">
        <f>IF(OR(N71="",O71=""),"",N71*O71)</f>
        <v/>
      </c>
      <c r="Q71" s="10">
        <f>IF(OR(M71="",P71=""),"",IF(M71=0,0,P71/M71))</f>
        <v/>
      </c>
      <c r="R71" s="5" t="n"/>
      <c r="S71" s="5" t="n"/>
      <c r="T71" s="9">
        <f>IF(P71="","",P71-S71)</f>
        <v/>
      </c>
      <c r="U71" s="11">
        <f>IF(Q71="","",IF(Q71&gt;=0.07,"Alta",IF(Q71&gt;=0.05,"Media","Baja")))</f>
        <v/>
      </c>
      <c r="V71" s="3" t="n"/>
    </row>
    <row r="72">
      <c r="A72" s="2" t="n"/>
      <c r="B72" s="3" t="n"/>
      <c r="C72" s="2" t="n"/>
      <c r="D72" s="3" t="n"/>
      <c r="E72" s="2" t="n"/>
      <c r="F72" s="2" t="n"/>
      <c r="G72" s="2" t="n"/>
      <c r="H72" s="2" t="n"/>
      <c r="I72" s="4" t="n"/>
      <c r="J72" s="5" t="n"/>
      <c r="K72" s="5" t="n"/>
      <c r="L72" s="5" t="n"/>
      <c r="M72" s="6">
        <f>IF(COUNTA(J72:L72)=0,"",SUM(J72:L72))</f>
        <v/>
      </c>
      <c r="N72" s="5" t="n"/>
      <c r="O72" s="2" t="n"/>
      <c r="P72" s="6">
        <f>IF(OR(N72="",O72=""),"",N72*O72)</f>
        <v/>
      </c>
      <c r="Q72" s="7">
        <f>IF(OR(M72="",P72=""),"",IF(M72=0,0,P72/M72))</f>
        <v/>
      </c>
      <c r="R72" s="5" t="n"/>
      <c r="S72" s="5" t="n"/>
      <c r="T72" s="6">
        <f>IF(P72="","",P72-S72)</f>
        <v/>
      </c>
      <c r="U72" s="8">
        <f>IF(Q72="","",IF(Q72&gt;=0.07,"Alta",IF(Q72&gt;=0.05,"Media","Baja")))</f>
        <v/>
      </c>
      <c r="V72" s="3" t="n"/>
    </row>
    <row r="73">
      <c r="A73" s="2" t="n"/>
      <c r="B73" s="3" t="n"/>
      <c r="C73" s="2" t="n"/>
      <c r="D73" s="3" t="n"/>
      <c r="E73" s="2" t="n"/>
      <c r="F73" s="2" t="n"/>
      <c r="G73" s="2" t="n"/>
      <c r="H73" s="2" t="n"/>
      <c r="I73" s="4" t="n"/>
      <c r="J73" s="5" t="n"/>
      <c r="K73" s="5" t="n"/>
      <c r="L73" s="5" t="n"/>
      <c r="M73" s="9">
        <f>IF(COUNTA(J73:L73)=0,"",SUM(J73:L73))</f>
        <v/>
      </c>
      <c r="N73" s="5" t="n"/>
      <c r="O73" s="2" t="n"/>
      <c r="P73" s="9">
        <f>IF(OR(N73="",O73=""),"",N73*O73)</f>
        <v/>
      </c>
      <c r="Q73" s="10">
        <f>IF(OR(M73="",P73=""),"",IF(M73=0,0,P73/M73))</f>
        <v/>
      </c>
      <c r="R73" s="5" t="n"/>
      <c r="S73" s="5" t="n"/>
      <c r="T73" s="9">
        <f>IF(P73="","",P73-S73)</f>
        <v/>
      </c>
      <c r="U73" s="11">
        <f>IF(Q73="","",IF(Q73&gt;=0.07,"Alta",IF(Q73&gt;=0.05,"Media","Baja")))</f>
        <v/>
      </c>
      <c r="V73" s="3" t="n"/>
    </row>
    <row r="74">
      <c r="A74" s="2" t="n"/>
      <c r="B74" s="3" t="n"/>
      <c r="C74" s="2" t="n"/>
      <c r="D74" s="3" t="n"/>
      <c r="E74" s="2" t="n"/>
      <c r="F74" s="2" t="n"/>
      <c r="G74" s="2" t="n"/>
      <c r="H74" s="2" t="n"/>
      <c r="I74" s="4" t="n"/>
      <c r="J74" s="5" t="n"/>
      <c r="K74" s="5" t="n"/>
      <c r="L74" s="5" t="n"/>
      <c r="M74" s="6">
        <f>IF(COUNTA(J74:L74)=0,"",SUM(J74:L74))</f>
        <v/>
      </c>
      <c r="N74" s="5" t="n"/>
      <c r="O74" s="2" t="n"/>
      <c r="P74" s="6">
        <f>IF(OR(N74="",O74=""),"",N74*O74)</f>
        <v/>
      </c>
      <c r="Q74" s="7">
        <f>IF(OR(M74="",P74=""),"",IF(M74=0,0,P74/M74))</f>
        <v/>
      </c>
      <c r="R74" s="5" t="n"/>
      <c r="S74" s="5" t="n"/>
      <c r="T74" s="6">
        <f>IF(P74="","",P74-S74)</f>
        <v/>
      </c>
      <c r="U74" s="8">
        <f>IF(Q74="","",IF(Q74&gt;=0.07,"Alta",IF(Q74&gt;=0.05,"Media","Baja")))</f>
        <v/>
      </c>
      <c r="V74" s="3" t="n"/>
    </row>
    <row r="75">
      <c r="A75" s="2" t="n"/>
      <c r="B75" s="3" t="n"/>
      <c r="C75" s="2" t="n"/>
      <c r="D75" s="3" t="n"/>
      <c r="E75" s="2" t="n"/>
      <c r="F75" s="2" t="n"/>
      <c r="G75" s="2" t="n"/>
      <c r="H75" s="2" t="n"/>
      <c r="I75" s="4" t="n"/>
      <c r="J75" s="5" t="n"/>
      <c r="K75" s="5" t="n"/>
      <c r="L75" s="5" t="n"/>
      <c r="M75" s="9">
        <f>IF(COUNTA(J75:L75)=0,"",SUM(J75:L75))</f>
        <v/>
      </c>
      <c r="N75" s="5" t="n"/>
      <c r="O75" s="2" t="n"/>
      <c r="P75" s="9">
        <f>IF(OR(N75="",O75=""),"",N75*O75)</f>
        <v/>
      </c>
      <c r="Q75" s="10">
        <f>IF(OR(M75="",P75=""),"",IF(M75=0,0,P75/M75))</f>
        <v/>
      </c>
      <c r="R75" s="5" t="n"/>
      <c r="S75" s="5" t="n"/>
      <c r="T75" s="9">
        <f>IF(P75="","",P75-S75)</f>
        <v/>
      </c>
      <c r="U75" s="11">
        <f>IF(Q75="","",IF(Q75&gt;=0.07,"Alta",IF(Q75&gt;=0.05,"Media","Baja")))</f>
        <v/>
      </c>
      <c r="V75" s="3" t="n"/>
    </row>
    <row r="76">
      <c r="A76" s="2" t="n"/>
      <c r="B76" s="3" t="n"/>
      <c r="C76" s="2" t="n"/>
      <c r="D76" s="3" t="n"/>
      <c r="E76" s="2" t="n"/>
      <c r="F76" s="2" t="n"/>
      <c r="G76" s="2" t="n"/>
      <c r="H76" s="2" t="n"/>
      <c r="I76" s="4" t="n"/>
      <c r="J76" s="5" t="n"/>
      <c r="K76" s="5" t="n"/>
      <c r="L76" s="5" t="n"/>
      <c r="M76" s="6">
        <f>IF(COUNTA(J76:L76)=0,"",SUM(J76:L76))</f>
        <v/>
      </c>
      <c r="N76" s="5" t="n"/>
      <c r="O76" s="2" t="n"/>
      <c r="P76" s="6">
        <f>IF(OR(N76="",O76=""),"",N76*O76)</f>
        <v/>
      </c>
      <c r="Q76" s="7">
        <f>IF(OR(M76="",P76=""),"",IF(M76=0,0,P76/M76))</f>
        <v/>
      </c>
      <c r="R76" s="5" t="n"/>
      <c r="S76" s="5" t="n"/>
      <c r="T76" s="6">
        <f>IF(P76="","",P76-S76)</f>
        <v/>
      </c>
      <c r="U76" s="8">
        <f>IF(Q76="","",IF(Q76&gt;=0.07,"Alta",IF(Q76&gt;=0.05,"Media","Baja")))</f>
        <v/>
      </c>
      <c r="V76" s="3" t="n"/>
    </row>
    <row r="77">
      <c r="A77" s="2" t="n"/>
      <c r="B77" s="3" t="n"/>
      <c r="C77" s="2" t="n"/>
      <c r="D77" s="3" t="n"/>
      <c r="E77" s="2" t="n"/>
      <c r="F77" s="2" t="n"/>
      <c r="G77" s="2" t="n"/>
      <c r="H77" s="2" t="n"/>
      <c r="I77" s="4" t="n"/>
      <c r="J77" s="5" t="n"/>
      <c r="K77" s="5" t="n"/>
      <c r="L77" s="5" t="n"/>
      <c r="M77" s="9">
        <f>IF(COUNTA(J77:L77)=0,"",SUM(J77:L77))</f>
        <v/>
      </c>
      <c r="N77" s="5" t="n"/>
      <c r="O77" s="2" t="n"/>
      <c r="P77" s="9">
        <f>IF(OR(N77="",O77=""),"",N77*O77)</f>
        <v/>
      </c>
      <c r="Q77" s="10">
        <f>IF(OR(M77="",P77=""),"",IF(M77=0,0,P77/M77))</f>
        <v/>
      </c>
      <c r="R77" s="5" t="n"/>
      <c r="S77" s="5" t="n"/>
      <c r="T77" s="9">
        <f>IF(P77="","",P77-S77)</f>
        <v/>
      </c>
      <c r="U77" s="11">
        <f>IF(Q77="","",IF(Q77&gt;=0.07,"Alta",IF(Q77&gt;=0.05,"Media","Baja")))</f>
        <v/>
      </c>
      <c r="V77" s="3" t="n"/>
    </row>
    <row r="78">
      <c r="A78" s="2" t="n"/>
      <c r="B78" s="3" t="n"/>
      <c r="C78" s="2" t="n"/>
      <c r="D78" s="3" t="n"/>
      <c r="E78" s="2" t="n"/>
      <c r="F78" s="2" t="n"/>
      <c r="G78" s="2" t="n"/>
      <c r="H78" s="2" t="n"/>
      <c r="I78" s="4" t="n"/>
      <c r="J78" s="5" t="n"/>
      <c r="K78" s="5" t="n"/>
      <c r="L78" s="5" t="n"/>
      <c r="M78" s="6">
        <f>IF(COUNTA(J78:L78)=0,"",SUM(J78:L78))</f>
        <v/>
      </c>
      <c r="N78" s="5" t="n"/>
      <c r="O78" s="2" t="n"/>
      <c r="P78" s="6">
        <f>IF(OR(N78="",O78=""),"",N78*O78)</f>
        <v/>
      </c>
      <c r="Q78" s="7">
        <f>IF(OR(M78="",P78=""),"",IF(M78=0,0,P78/M78))</f>
        <v/>
      </c>
      <c r="R78" s="5" t="n"/>
      <c r="S78" s="5" t="n"/>
      <c r="T78" s="6">
        <f>IF(P78="","",P78-S78)</f>
        <v/>
      </c>
      <c r="U78" s="8">
        <f>IF(Q78="","",IF(Q78&gt;=0.07,"Alta",IF(Q78&gt;=0.05,"Media","Baja")))</f>
        <v/>
      </c>
      <c r="V78" s="3" t="n"/>
    </row>
    <row r="79">
      <c r="A79" s="2" t="n"/>
      <c r="B79" s="3" t="n"/>
      <c r="C79" s="2" t="n"/>
      <c r="D79" s="3" t="n"/>
      <c r="E79" s="2" t="n"/>
      <c r="F79" s="2" t="n"/>
      <c r="G79" s="2" t="n"/>
      <c r="H79" s="2" t="n"/>
      <c r="I79" s="4" t="n"/>
      <c r="J79" s="5" t="n"/>
      <c r="K79" s="5" t="n"/>
      <c r="L79" s="5" t="n"/>
      <c r="M79" s="9">
        <f>IF(COUNTA(J79:L79)=0,"",SUM(J79:L79))</f>
        <v/>
      </c>
      <c r="N79" s="5" t="n"/>
      <c r="O79" s="2" t="n"/>
      <c r="P79" s="9">
        <f>IF(OR(N79="",O79=""),"",N79*O79)</f>
        <v/>
      </c>
      <c r="Q79" s="10">
        <f>IF(OR(M79="",P79=""),"",IF(M79=0,0,P79/M79))</f>
        <v/>
      </c>
      <c r="R79" s="5" t="n"/>
      <c r="S79" s="5" t="n"/>
      <c r="T79" s="9">
        <f>IF(P79="","",P79-S79)</f>
        <v/>
      </c>
      <c r="U79" s="11">
        <f>IF(Q79="","",IF(Q79&gt;=0.07,"Alta",IF(Q79&gt;=0.05,"Media","Baja")))</f>
        <v/>
      </c>
      <c r="V79" s="3" t="n"/>
    </row>
    <row r="80">
      <c r="A80" s="2" t="n"/>
      <c r="B80" s="3" t="n"/>
      <c r="C80" s="2" t="n"/>
      <c r="D80" s="3" t="n"/>
      <c r="E80" s="2" t="n"/>
      <c r="F80" s="2" t="n"/>
      <c r="G80" s="2" t="n"/>
      <c r="H80" s="2" t="n"/>
      <c r="I80" s="4" t="n"/>
      <c r="J80" s="5" t="n"/>
      <c r="K80" s="5" t="n"/>
      <c r="L80" s="5" t="n"/>
      <c r="M80" s="6">
        <f>IF(COUNTA(J80:L80)=0,"",SUM(J80:L80))</f>
        <v/>
      </c>
      <c r="N80" s="5" t="n"/>
      <c r="O80" s="2" t="n"/>
      <c r="P80" s="6">
        <f>IF(OR(N80="",O80=""),"",N80*O80)</f>
        <v/>
      </c>
      <c r="Q80" s="7">
        <f>IF(OR(M80="",P80=""),"",IF(M80=0,0,P80/M80))</f>
        <v/>
      </c>
      <c r="R80" s="5" t="n"/>
      <c r="S80" s="5" t="n"/>
      <c r="T80" s="6">
        <f>IF(P80="","",P80-S80)</f>
        <v/>
      </c>
      <c r="U80" s="8">
        <f>IF(Q80="","",IF(Q80&gt;=0.07,"Alta",IF(Q80&gt;=0.05,"Media","Baja")))</f>
        <v/>
      </c>
      <c r="V80" s="3" t="n"/>
    </row>
    <row r="81">
      <c r="A81" s="2" t="n"/>
      <c r="B81" s="3" t="n"/>
      <c r="C81" s="2" t="n"/>
      <c r="D81" s="3" t="n"/>
      <c r="E81" s="2" t="n"/>
      <c r="F81" s="2" t="n"/>
      <c r="G81" s="2" t="n"/>
      <c r="H81" s="2" t="n"/>
      <c r="I81" s="4" t="n"/>
      <c r="J81" s="5" t="n"/>
      <c r="K81" s="5" t="n"/>
      <c r="L81" s="5" t="n"/>
      <c r="M81" s="9">
        <f>IF(COUNTA(J81:L81)=0,"",SUM(J81:L81))</f>
        <v/>
      </c>
      <c r="N81" s="5" t="n"/>
      <c r="O81" s="2" t="n"/>
      <c r="P81" s="9">
        <f>IF(OR(N81="",O81=""),"",N81*O81)</f>
        <v/>
      </c>
      <c r="Q81" s="10">
        <f>IF(OR(M81="",P81=""),"",IF(M81=0,0,P81/M81))</f>
        <v/>
      </c>
      <c r="R81" s="5" t="n"/>
      <c r="S81" s="5" t="n"/>
      <c r="T81" s="9">
        <f>IF(P81="","",P81-S81)</f>
        <v/>
      </c>
      <c r="U81" s="11">
        <f>IF(Q81="","",IF(Q81&gt;=0.07,"Alta",IF(Q81&gt;=0.05,"Media","Baja")))</f>
        <v/>
      </c>
      <c r="V81" s="3" t="n"/>
    </row>
    <row r="82">
      <c r="A82" s="2" t="n"/>
      <c r="B82" s="3" t="n"/>
      <c r="C82" s="2" t="n"/>
      <c r="D82" s="3" t="n"/>
      <c r="E82" s="2" t="n"/>
      <c r="F82" s="2" t="n"/>
      <c r="G82" s="2" t="n"/>
      <c r="H82" s="2" t="n"/>
      <c r="I82" s="4" t="n"/>
      <c r="J82" s="5" t="n"/>
      <c r="K82" s="5" t="n"/>
      <c r="L82" s="5" t="n"/>
      <c r="M82" s="6">
        <f>IF(COUNTA(J82:L82)=0,"",SUM(J82:L82))</f>
        <v/>
      </c>
      <c r="N82" s="5" t="n"/>
      <c r="O82" s="2" t="n"/>
      <c r="P82" s="6">
        <f>IF(OR(N82="",O82=""),"",N82*O82)</f>
        <v/>
      </c>
      <c r="Q82" s="7">
        <f>IF(OR(M82="",P82=""),"",IF(M82=0,0,P82/M82))</f>
        <v/>
      </c>
      <c r="R82" s="5" t="n"/>
      <c r="S82" s="5" t="n"/>
      <c r="T82" s="6">
        <f>IF(P82="","",P82-S82)</f>
        <v/>
      </c>
      <c r="U82" s="8">
        <f>IF(Q82="","",IF(Q82&gt;=0.07,"Alta",IF(Q82&gt;=0.05,"Media","Baja")))</f>
        <v/>
      </c>
      <c r="V82" s="3" t="n"/>
    </row>
    <row r="83">
      <c r="A83" s="2" t="n"/>
      <c r="B83" s="3" t="n"/>
      <c r="C83" s="2" t="n"/>
      <c r="D83" s="3" t="n"/>
      <c r="E83" s="2" t="n"/>
      <c r="F83" s="2" t="n"/>
      <c r="G83" s="2" t="n"/>
      <c r="H83" s="2" t="n"/>
      <c r="I83" s="4" t="n"/>
      <c r="J83" s="5" t="n"/>
      <c r="K83" s="5" t="n"/>
      <c r="L83" s="5" t="n"/>
      <c r="M83" s="9">
        <f>IF(COUNTA(J83:L83)=0,"",SUM(J83:L83))</f>
        <v/>
      </c>
      <c r="N83" s="5" t="n"/>
      <c r="O83" s="2" t="n"/>
      <c r="P83" s="9">
        <f>IF(OR(N83="",O83=""),"",N83*O83)</f>
        <v/>
      </c>
      <c r="Q83" s="10">
        <f>IF(OR(M83="",P83=""),"",IF(M83=0,0,P83/M83))</f>
        <v/>
      </c>
      <c r="R83" s="5" t="n"/>
      <c r="S83" s="5" t="n"/>
      <c r="T83" s="9">
        <f>IF(P83="","",P83-S83)</f>
        <v/>
      </c>
      <c r="U83" s="11">
        <f>IF(Q83="","",IF(Q83&gt;=0.07,"Alta",IF(Q83&gt;=0.05,"Media","Baja")))</f>
        <v/>
      </c>
      <c r="V83" s="3" t="n"/>
    </row>
    <row r="84">
      <c r="A84" s="2" t="n"/>
      <c r="B84" s="3" t="n"/>
      <c r="C84" s="2" t="n"/>
      <c r="D84" s="3" t="n"/>
      <c r="E84" s="2" t="n"/>
      <c r="F84" s="2" t="n"/>
      <c r="G84" s="2" t="n"/>
      <c r="H84" s="2" t="n"/>
      <c r="I84" s="4" t="n"/>
      <c r="J84" s="5" t="n"/>
      <c r="K84" s="5" t="n"/>
      <c r="L84" s="5" t="n"/>
      <c r="M84" s="6">
        <f>IF(COUNTA(J84:L84)=0,"",SUM(J84:L84))</f>
        <v/>
      </c>
      <c r="N84" s="5" t="n"/>
      <c r="O84" s="2" t="n"/>
      <c r="P84" s="6">
        <f>IF(OR(N84="",O84=""),"",N84*O84)</f>
        <v/>
      </c>
      <c r="Q84" s="7">
        <f>IF(OR(M84="",P84=""),"",IF(M84=0,0,P84/M84))</f>
        <v/>
      </c>
      <c r="R84" s="5" t="n"/>
      <c r="S84" s="5" t="n"/>
      <c r="T84" s="6">
        <f>IF(P84="","",P84-S84)</f>
        <v/>
      </c>
      <c r="U84" s="8">
        <f>IF(Q84="","",IF(Q84&gt;=0.07,"Alta",IF(Q84&gt;=0.05,"Media","Baja")))</f>
        <v/>
      </c>
      <c r="V84" s="3" t="n"/>
    </row>
    <row r="85">
      <c r="A85" s="2" t="n"/>
      <c r="B85" s="3" t="n"/>
      <c r="C85" s="2" t="n"/>
      <c r="D85" s="3" t="n"/>
      <c r="E85" s="2" t="n"/>
      <c r="F85" s="2" t="n"/>
      <c r="G85" s="2" t="n"/>
      <c r="H85" s="2" t="n"/>
      <c r="I85" s="4" t="n"/>
      <c r="J85" s="5" t="n"/>
      <c r="K85" s="5" t="n"/>
      <c r="L85" s="5" t="n"/>
      <c r="M85" s="9">
        <f>IF(COUNTA(J85:L85)=0,"",SUM(J85:L85))</f>
        <v/>
      </c>
      <c r="N85" s="5" t="n"/>
      <c r="O85" s="2" t="n"/>
      <c r="P85" s="9">
        <f>IF(OR(N85="",O85=""),"",N85*O85)</f>
        <v/>
      </c>
      <c r="Q85" s="10">
        <f>IF(OR(M85="",P85=""),"",IF(M85=0,0,P85/M85))</f>
        <v/>
      </c>
      <c r="R85" s="5" t="n"/>
      <c r="S85" s="5" t="n"/>
      <c r="T85" s="9">
        <f>IF(P85="","",P85-S85)</f>
        <v/>
      </c>
      <c r="U85" s="11">
        <f>IF(Q85="","",IF(Q85&gt;=0.07,"Alta",IF(Q85&gt;=0.05,"Media","Baja")))</f>
        <v/>
      </c>
      <c r="V85" s="3" t="n"/>
    </row>
    <row r="86">
      <c r="A86" s="2" t="n"/>
      <c r="B86" s="3" t="n"/>
      <c r="C86" s="2" t="n"/>
      <c r="D86" s="3" t="n"/>
      <c r="E86" s="2" t="n"/>
      <c r="F86" s="2" t="n"/>
      <c r="G86" s="2" t="n"/>
      <c r="H86" s="2" t="n"/>
      <c r="I86" s="4" t="n"/>
      <c r="J86" s="5" t="n"/>
      <c r="K86" s="5" t="n"/>
      <c r="L86" s="5" t="n"/>
      <c r="M86" s="6">
        <f>IF(COUNTA(J86:L86)=0,"",SUM(J86:L86))</f>
        <v/>
      </c>
      <c r="N86" s="5" t="n"/>
      <c r="O86" s="2" t="n"/>
      <c r="P86" s="6">
        <f>IF(OR(N86="",O86=""),"",N86*O86)</f>
        <v/>
      </c>
      <c r="Q86" s="7">
        <f>IF(OR(M86="",P86=""),"",IF(M86=0,0,P86/M86))</f>
        <v/>
      </c>
      <c r="R86" s="5" t="n"/>
      <c r="S86" s="5" t="n"/>
      <c r="T86" s="6">
        <f>IF(P86="","",P86-S86)</f>
        <v/>
      </c>
      <c r="U86" s="8">
        <f>IF(Q86="","",IF(Q86&gt;=0.07,"Alta",IF(Q86&gt;=0.05,"Media","Baja")))</f>
        <v/>
      </c>
      <c r="V86" s="3" t="n"/>
    </row>
    <row r="87">
      <c r="A87" s="2" t="n"/>
      <c r="B87" s="3" t="n"/>
      <c r="C87" s="2" t="n"/>
      <c r="D87" s="3" t="n"/>
      <c r="E87" s="2" t="n"/>
      <c r="F87" s="2" t="n"/>
      <c r="G87" s="2" t="n"/>
      <c r="H87" s="2" t="n"/>
      <c r="I87" s="4" t="n"/>
      <c r="J87" s="5" t="n"/>
      <c r="K87" s="5" t="n"/>
      <c r="L87" s="5" t="n"/>
      <c r="M87" s="9">
        <f>IF(COUNTA(J87:L87)=0,"",SUM(J87:L87))</f>
        <v/>
      </c>
      <c r="N87" s="5" t="n"/>
      <c r="O87" s="2" t="n"/>
      <c r="P87" s="9">
        <f>IF(OR(N87="",O87=""),"",N87*O87)</f>
        <v/>
      </c>
      <c r="Q87" s="10">
        <f>IF(OR(M87="",P87=""),"",IF(M87=0,0,P87/M87))</f>
        <v/>
      </c>
      <c r="R87" s="5" t="n"/>
      <c r="S87" s="5" t="n"/>
      <c r="T87" s="9">
        <f>IF(P87="","",P87-S87)</f>
        <v/>
      </c>
      <c r="U87" s="11">
        <f>IF(Q87="","",IF(Q87&gt;=0.07,"Alta",IF(Q87&gt;=0.05,"Media","Baja")))</f>
        <v/>
      </c>
      <c r="V87" s="3" t="n"/>
    </row>
    <row r="88">
      <c r="A88" s="2" t="n"/>
      <c r="B88" s="3" t="n"/>
      <c r="C88" s="2" t="n"/>
      <c r="D88" s="3" t="n"/>
      <c r="E88" s="2" t="n"/>
      <c r="F88" s="2" t="n"/>
      <c r="G88" s="2" t="n"/>
      <c r="H88" s="2" t="n"/>
      <c r="I88" s="4" t="n"/>
      <c r="J88" s="5" t="n"/>
      <c r="K88" s="5" t="n"/>
      <c r="L88" s="5" t="n"/>
      <c r="M88" s="6">
        <f>IF(COUNTA(J88:L88)=0,"",SUM(J88:L88))</f>
        <v/>
      </c>
      <c r="N88" s="5" t="n"/>
      <c r="O88" s="2" t="n"/>
      <c r="P88" s="6">
        <f>IF(OR(N88="",O88=""),"",N88*O88)</f>
        <v/>
      </c>
      <c r="Q88" s="7">
        <f>IF(OR(M88="",P88=""),"",IF(M88=0,0,P88/M88))</f>
        <v/>
      </c>
      <c r="R88" s="5" t="n"/>
      <c r="S88" s="5" t="n"/>
      <c r="T88" s="6">
        <f>IF(P88="","",P88-S88)</f>
        <v/>
      </c>
      <c r="U88" s="8">
        <f>IF(Q88="","",IF(Q88&gt;=0.07,"Alta",IF(Q88&gt;=0.05,"Media","Baja")))</f>
        <v/>
      </c>
      <c r="V88" s="3" t="n"/>
    </row>
    <row r="89">
      <c r="A89" s="2" t="n"/>
      <c r="B89" s="3" t="n"/>
      <c r="C89" s="2" t="n"/>
      <c r="D89" s="3" t="n"/>
      <c r="E89" s="2" t="n"/>
      <c r="F89" s="2" t="n"/>
      <c r="G89" s="2" t="n"/>
      <c r="H89" s="2" t="n"/>
      <c r="I89" s="4" t="n"/>
      <c r="J89" s="5" t="n"/>
      <c r="K89" s="5" t="n"/>
      <c r="L89" s="5" t="n"/>
      <c r="M89" s="9">
        <f>IF(COUNTA(J89:L89)=0,"",SUM(J89:L89))</f>
        <v/>
      </c>
      <c r="N89" s="5" t="n"/>
      <c r="O89" s="2" t="n"/>
      <c r="P89" s="9">
        <f>IF(OR(N89="",O89=""),"",N89*O89)</f>
        <v/>
      </c>
      <c r="Q89" s="10">
        <f>IF(OR(M89="",P89=""),"",IF(M89=0,0,P89/M89))</f>
        <v/>
      </c>
      <c r="R89" s="5" t="n"/>
      <c r="S89" s="5" t="n"/>
      <c r="T89" s="9">
        <f>IF(P89="","",P89-S89)</f>
        <v/>
      </c>
      <c r="U89" s="11">
        <f>IF(Q89="","",IF(Q89&gt;=0.07,"Alta",IF(Q89&gt;=0.05,"Media","Baja")))</f>
        <v/>
      </c>
      <c r="V89" s="3" t="n"/>
    </row>
    <row r="90">
      <c r="A90" s="2" t="n"/>
      <c r="B90" s="3" t="n"/>
      <c r="C90" s="2" t="n"/>
      <c r="D90" s="3" t="n"/>
      <c r="E90" s="2" t="n"/>
      <c r="F90" s="2" t="n"/>
      <c r="G90" s="2" t="n"/>
      <c r="H90" s="2" t="n"/>
      <c r="I90" s="4" t="n"/>
      <c r="J90" s="5" t="n"/>
      <c r="K90" s="5" t="n"/>
      <c r="L90" s="5" t="n"/>
      <c r="M90" s="6">
        <f>IF(COUNTA(J90:L90)=0,"",SUM(J90:L90))</f>
        <v/>
      </c>
      <c r="N90" s="5" t="n"/>
      <c r="O90" s="2" t="n"/>
      <c r="P90" s="6">
        <f>IF(OR(N90="",O90=""),"",N90*O90)</f>
        <v/>
      </c>
      <c r="Q90" s="7">
        <f>IF(OR(M90="",P90=""),"",IF(M90=0,0,P90/M90))</f>
        <v/>
      </c>
      <c r="R90" s="5" t="n"/>
      <c r="S90" s="5" t="n"/>
      <c r="T90" s="6">
        <f>IF(P90="","",P90-S90)</f>
        <v/>
      </c>
      <c r="U90" s="8">
        <f>IF(Q90="","",IF(Q90&gt;=0.07,"Alta",IF(Q90&gt;=0.05,"Media","Baja")))</f>
        <v/>
      </c>
      <c r="V90" s="3" t="n"/>
    </row>
    <row r="91">
      <c r="A91" s="2" t="n"/>
      <c r="B91" s="3" t="n"/>
      <c r="C91" s="2" t="n"/>
      <c r="D91" s="3" t="n"/>
      <c r="E91" s="2" t="n"/>
      <c r="F91" s="2" t="n"/>
      <c r="G91" s="2" t="n"/>
      <c r="H91" s="2" t="n"/>
      <c r="I91" s="4" t="n"/>
      <c r="J91" s="5" t="n"/>
      <c r="K91" s="5" t="n"/>
      <c r="L91" s="5" t="n"/>
      <c r="M91" s="9">
        <f>IF(COUNTA(J91:L91)=0,"",SUM(J91:L91))</f>
        <v/>
      </c>
      <c r="N91" s="5" t="n"/>
      <c r="O91" s="2" t="n"/>
      <c r="P91" s="9">
        <f>IF(OR(N91="",O91=""),"",N91*O91)</f>
        <v/>
      </c>
      <c r="Q91" s="10">
        <f>IF(OR(M91="",P91=""),"",IF(M91=0,0,P91/M91))</f>
        <v/>
      </c>
      <c r="R91" s="5" t="n"/>
      <c r="S91" s="5" t="n"/>
      <c r="T91" s="9">
        <f>IF(P91="","",P91-S91)</f>
        <v/>
      </c>
      <c r="U91" s="11">
        <f>IF(Q91="","",IF(Q91&gt;=0.07,"Alta",IF(Q91&gt;=0.05,"Media","Baja")))</f>
        <v/>
      </c>
      <c r="V91" s="3" t="n"/>
    </row>
    <row r="92">
      <c r="A92" s="2" t="n"/>
      <c r="B92" s="3" t="n"/>
      <c r="C92" s="2" t="n"/>
      <c r="D92" s="3" t="n"/>
      <c r="E92" s="2" t="n"/>
      <c r="F92" s="2" t="n"/>
      <c r="G92" s="2" t="n"/>
      <c r="H92" s="2" t="n"/>
      <c r="I92" s="4" t="n"/>
      <c r="J92" s="5" t="n"/>
      <c r="K92" s="5" t="n"/>
      <c r="L92" s="5" t="n"/>
      <c r="M92" s="6">
        <f>IF(COUNTA(J92:L92)=0,"",SUM(J92:L92))</f>
        <v/>
      </c>
      <c r="N92" s="5" t="n"/>
      <c r="O92" s="2" t="n"/>
      <c r="P92" s="6">
        <f>IF(OR(N92="",O92=""),"",N92*O92)</f>
        <v/>
      </c>
      <c r="Q92" s="7">
        <f>IF(OR(M92="",P92=""),"",IF(M92=0,0,P92/M92))</f>
        <v/>
      </c>
      <c r="R92" s="5" t="n"/>
      <c r="S92" s="5" t="n"/>
      <c r="T92" s="6">
        <f>IF(P92="","",P92-S92)</f>
        <v/>
      </c>
      <c r="U92" s="8">
        <f>IF(Q92="","",IF(Q92&gt;=0.07,"Alta",IF(Q92&gt;=0.05,"Media","Baja")))</f>
        <v/>
      </c>
      <c r="V92" s="3" t="n"/>
    </row>
    <row r="93">
      <c r="A93" s="2" t="n"/>
      <c r="B93" s="3" t="n"/>
      <c r="C93" s="2" t="n"/>
      <c r="D93" s="3" t="n"/>
      <c r="E93" s="2" t="n"/>
      <c r="F93" s="2" t="n"/>
      <c r="G93" s="2" t="n"/>
      <c r="H93" s="2" t="n"/>
      <c r="I93" s="4" t="n"/>
      <c r="J93" s="5" t="n"/>
      <c r="K93" s="5" t="n"/>
      <c r="L93" s="5" t="n"/>
      <c r="M93" s="9">
        <f>IF(COUNTA(J93:L93)=0,"",SUM(J93:L93))</f>
        <v/>
      </c>
      <c r="N93" s="5" t="n"/>
      <c r="O93" s="2" t="n"/>
      <c r="P93" s="9">
        <f>IF(OR(N93="",O93=""),"",N93*O93)</f>
        <v/>
      </c>
      <c r="Q93" s="10">
        <f>IF(OR(M93="",P93=""),"",IF(M93=0,0,P93/M93))</f>
        <v/>
      </c>
      <c r="R93" s="5" t="n"/>
      <c r="S93" s="5" t="n"/>
      <c r="T93" s="9">
        <f>IF(P93="","",P93-S93)</f>
        <v/>
      </c>
      <c r="U93" s="11">
        <f>IF(Q93="","",IF(Q93&gt;=0.07,"Alta",IF(Q93&gt;=0.05,"Media","Baja")))</f>
        <v/>
      </c>
      <c r="V93" s="3" t="n"/>
    </row>
    <row r="94">
      <c r="A94" s="2" t="n"/>
      <c r="B94" s="3" t="n"/>
      <c r="C94" s="2" t="n"/>
      <c r="D94" s="3" t="n"/>
      <c r="E94" s="2" t="n"/>
      <c r="F94" s="2" t="n"/>
      <c r="G94" s="2" t="n"/>
      <c r="H94" s="2" t="n"/>
      <c r="I94" s="4" t="n"/>
      <c r="J94" s="5" t="n"/>
      <c r="K94" s="5" t="n"/>
      <c r="L94" s="5" t="n"/>
      <c r="M94" s="6">
        <f>IF(COUNTA(J94:L94)=0,"",SUM(J94:L94))</f>
        <v/>
      </c>
      <c r="N94" s="5" t="n"/>
      <c r="O94" s="2" t="n"/>
      <c r="P94" s="6">
        <f>IF(OR(N94="",O94=""),"",N94*O94)</f>
        <v/>
      </c>
      <c r="Q94" s="7">
        <f>IF(OR(M94="",P94=""),"",IF(M94=0,0,P94/M94))</f>
        <v/>
      </c>
      <c r="R94" s="5" t="n"/>
      <c r="S94" s="5" t="n"/>
      <c r="T94" s="6">
        <f>IF(P94="","",P94-S94)</f>
        <v/>
      </c>
      <c r="U94" s="8">
        <f>IF(Q94="","",IF(Q94&gt;=0.07,"Alta",IF(Q94&gt;=0.05,"Media","Baja")))</f>
        <v/>
      </c>
      <c r="V94" s="3" t="n"/>
    </row>
    <row r="95">
      <c r="A95" s="2" t="n"/>
      <c r="B95" s="3" t="n"/>
      <c r="C95" s="2" t="n"/>
      <c r="D95" s="3" t="n"/>
      <c r="E95" s="2" t="n"/>
      <c r="F95" s="2" t="n"/>
      <c r="G95" s="2" t="n"/>
      <c r="H95" s="2" t="n"/>
      <c r="I95" s="4" t="n"/>
      <c r="J95" s="5" t="n"/>
      <c r="K95" s="5" t="n"/>
      <c r="L95" s="5" t="n"/>
      <c r="M95" s="9">
        <f>IF(COUNTA(J95:L95)=0,"",SUM(J95:L95))</f>
        <v/>
      </c>
      <c r="N95" s="5" t="n"/>
      <c r="O95" s="2" t="n"/>
      <c r="P95" s="9">
        <f>IF(OR(N95="",O95=""),"",N95*O95)</f>
        <v/>
      </c>
      <c r="Q95" s="10">
        <f>IF(OR(M95="",P95=""),"",IF(M95=0,0,P95/M95))</f>
        <v/>
      </c>
      <c r="R95" s="5" t="n"/>
      <c r="S95" s="5" t="n"/>
      <c r="T95" s="9">
        <f>IF(P95="","",P95-S95)</f>
        <v/>
      </c>
      <c r="U95" s="11">
        <f>IF(Q95="","",IF(Q95&gt;=0.07,"Alta",IF(Q95&gt;=0.05,"Media","Baja")))</f>
        <v/>
      </c>
      <c r="V95" s="3" t="n"/>
    </row>
    <row r="96">
      <c r="A96" s="2" t="n"/>
      <c r="B96" s="3" t="n"/>
      <c r="C96" s="2" t="n"/>
      <c r="D96" s="3" t="n"/>
      <c r="E96" s="2" t="n"/>
      <c r="F96" s="2" t="n"/>
      <c r="G96" s="2" t="n"/>
      <c r="H96" s="2" t="n"/>
      <c r="I96" s="4" t="n"/>
      <c r="J96" s="5" t="n"/>
      <c r="K96" s="5" t="n"/>
      <c r="L96" s="5" t="n"/>
      <c r="M96" s="6">
        <f>IF(COUNTA(J96:L96)=0,"",SUM(J96:L96))</f>
        <v/>
      </c>
      <c r="N96" s="5" t="n"/>
      <c r="O96" s="2" t="n"/>
      <c r="P96" s="6">
        <f>IF(OR(N96="",O96=""),"",N96*O96)</f>
        <v/>
      </c>
      <c r="Q96" s="7">
        <f>IF(OR(M96="",P96=""),"",IF(M96=0,0,P96/M96))</f>
        <v/>
      </c>
      <c r="R96" s="5" t="n"/>
      <c r="S96" s="5" t="n"/>
      <c r="T96" s="6">
        <f>IF(P96="","",P96-S96)</f>
        <v/>
      </c>
      <c r="U96" s="8">
        <f>IF(Q96="","",IF(Q96&gt;=0.07,"Alta",IF(Q96&gt;=0.05,"Media","Baja")))</f>
        <v/>
      </c>
      <c r="V96" s="3" t="n"/>
    </row>
    <row r="97">
      <c r="A97" s="2" t="n"/>
      <c r="B97" s="3" t="n"/>
      <c r="C97" s="2" t="n"/>
      <c r="D97" s="3" t="n"/>
      <c r="E97" s="2" t="n"/>
      <c r="F97" s="2" t="n"/>
      <c r="G97" s="2" t="n"/>
      <c r="H97" s="2" t="n"/>
      <c r="I97" s="4" t="n"/>
      <c r="J97" s="5" t="n"/>
      <c r="K97" s="5" t="n"/>
      <c r="L97" s="5" t="n"/>
      <c r="M97" s="9">
        <f>IF(COUNTA(J97:L97)=0,"",SUM(J97:L97))</f>
        <v/>
      </c>
      <c r="N97" s="5" t="n"/>
      <c r="O97" s="2" t="n"/>
      <c r="P97" s="9">
        <f>IF(OR(N97="",O97=""),"",N97*O97)</f>
        <v/>
      </c>
      <c r="Q97" s="10">
        <f>IF(OR(M97="",P97=""),"",IF(M97=0,0,P97/M97))</f>
        <v/>
      </c>
      <c r="R97" s="5" t="n"/>
      <c r="S97" s="5" t="n"/>
      <c r="T97" s="9">
        <f>IF(P97="","",P97-S97)</f>
        <v/>
      </c>
      <c r="U97" s="11">
        <f>IF(Q97="","",IF(Q97&gt;=0.07,"Alta",IF(Q97&gt;=0.05,"Media","Baja")))</f>
        <v/>
      </c>
      <c r="V97" s="3" t="n"/>
    </row>
    <row r="98">
      <c r="A98" s="2" t="n"/>
      <c r="B98" s="3" t="n"/>
      <c r="C98" s="2" t="n"/>
      <c r="D98" s="3" t="n"/>
      <c r="E98" s="2" t="n"/>
      <c r="F98" s="2" t="n"/>
      <c r="G98" s="2" t="n"/>
      <c r="H98" s="2" t="n"/>
      <c r="I98" s="4" t="n"/>
      <c r="J98" s="5" t="n"/>
      <c r="K98" s="5" t="n"/>
      <c r="L98" s="5" t="n"/>
      <c r="M98" s="6">
        <f>IF(COUNTA(J98:L98)=0,"",SUM(J98:L98))</f>
        <v/>
      </c>
      <c r="N98" s="5" t="n"/>
      <c r="O98" s="2" t="n"/>
      <c r="P98" s="6">
        <f>IF(OR(N98="",O98=""),"",N98*O98)</f>
        <v/>
      </c>
      <c r="Q98" s="7">
        <f>IF(OR(M98="",P98=""),"",IF(M98=0,0,P98/M98))</f>
        <v/>
      </c>
      <c r="R98" s="5" t="n"/>
      <c r="S98" s="5" t="n"/>
      <c r="T98" s="6">
        <f>IF(P98="","",P98-S98)</f>
        <v/>
      </c>
      <c r="U98" s="8">
        <f>IF(Q98="","",IF(Q98&gt;=0.07,"Alta",IF(Q98&gt;=0.05,"Media","Baja")))</f>
        <v/>
      </c>
      <c r="V98" s="3" t="n"/>
    </row>
    <row r="99">
      <c r="A99" s="2" t="n"/>
      <c r="B99" s="3" t="n"/>
      <c r="C99" s="2" t="n"/>
      <c r="D99" s="3" t="n"/>
      <c r="E99" s="2" t="n"/>
      <c r="F99" s="2" t="n"/>
      <c r="G99" s="2" t="n"/>
      <c r="H99" s="2" t="n"/>
      <c r="I99" s="4" t="n"/>
      <c r="J99" s="5" t="n"/>
      <c r="K99" s="5" t="n"/>
      <c r="L99" s="5" t="n"/>
      <c r="M99" s="9">
        <f>IF(COUNTA(J99:L99)=0,"",SUM(J99:L99))</f>
        <v/>
      </c>
      <c r="N99" s="5" t="n"/>
      <c r="O99" s="2" t="n"/>
      <c r="P99" s="9">
        <f>IF(OR(N99="",O99=""),"",N99*O99)</f>
        <v/>
      </c>
      <c r="Q99" s="10">
        <f>IF(OR(M99="",P99=""),"",IF(M99=0,0,P99/M99))</f>
        <v/>
      </c>
      <c r="R99" s="5" t="n"/>
      <c r="S99" s="5" t="n"/>
      <c r="T99" s="9">
        <f>IF(P99="","",P99-S99)</f>
        <v/>
      </c>
      <c r="U99" s="11">
        <f>IF(Q99="","",IF(Q99&gt;=0.07,"Alta",IF(Q99&gt;=0.05,"Media","Baja")))</f>
        <v/>
      </c>
      <c r="V99" s="3" t="n"/>
    </row>
    <row r="100">
      <c r="A100" s="2" t="n"/>
      <c r="B100" s="3" t="n"/>
      <c r="C100" s="2" t="n"/>
      <c r="D100" s="3" t="n"/>
      <c r="E100" s="2" t="n"/>
      <c r="F100" s="2" t="n"/>
      <c r="G100" s="2" t="n"/>
      <c r="H100" s="2" t="n"/>
      <c r="I100" s="4" t="n"/>
      <c r="J100" s="5" t="n"/>
      <c r="K100" s="5" t="n"/>
      <c r="L100" s="5" t="n"/>
      <c r="M100" s="6">
        <f>IF(COUNTA(J100:L100)=0,"",SUM(J100:L100))</f>
        <v/>
      </c>
      <c r="N100" s="5" t="n"/>
      <c r="O100" s="2" t="n"/>
      <c r="P100" s="6">
        <f>IF(OR(N100="",O100=""),"",N100*O100)</f>
        <v/>
      </c>
      <c r="Q100" s="7">
        <f>IF(OR(M100="",P100=""),"",IF(M100=0,0,P100/M100))</f>
        <v/>
      </c>
      <c r="R100" s="5" t="n"/>
      <c r="S100" s="5" t="n"/>
      <c r="T100" s="6">
        <f>IF(P100="","",P100-S100)</f>
        <v/>
      </c>
      <c r="U100" s="8">
        <f>IF(Q100="","",IF(Q100&gt;=0.07,"Alta",IF(Q100&gt;=0.05,"Media","Baja")))</f>
        <v/>
      </c>
      <c r="V100" s="3" t="n"/>
    </row>
    <row r="101">
      <c r="A101" s="2" t="n"/>
      <c r="B101" s="3" t="n"/>
      <c r="C101" s="2" t="n"/>
      <c r="D101" s="3" t="n"/>
      <c r="E101" s="2" t="n"/>
      <c r="F101" s="2" t="n"/>
      <c r="G101" s="2" t="n"/>
      <c r="H101" s="2" t="n"/>
      <c r="I101" s="4" t="n"/>
      <c r="J101" s="5" t="n"/>
      <c r="K101" s="5" t="n"/>
      <c r="L101" s="5" t="n"/>
      <c r="M101" s="9">
        <f>IF(COUNTA(J101:L101)=0,"",SUM(J101:L101))</f>
        <v/>
      </c>
      <c r="N101" s="5" t="n"/>
      <c r="O101" s="2" t="n"/>
      <c r="P101" s="9">
        <f>IF(OR(N101="",O101=""),"",N101*O101)</f>
        <v/>
      </c>
      <c r="Q101" s="10">
        <f>IF(OR(M101="",P101=""),"",IF(M101=0,0,P101/M101))</f>
        <v/>
      </c>
      <c r="R101" s="5" t="n"/>
      <c r="S101" s="5" t="n"/>
      <c r="T101" s="9">
        <f>IF(P101="","",P101-S101)</f>
        <v/>
      </c>
      <c r="U101" s="11">
        <f>IF(Q101="","",IF(Q101&gt;=0.07,"Alta",IF(Q101&gt;=0.05,"Media","Baja")))</f>
        <v/>
      </c>
      <c r="V101" s="3" t="n"/>
    </row>
  </sheetData>
  <autoFilter ref="A1:V101"/>
  <conditionalFormatting sqref="Q2:Q101">
    <cfRule type="expression" priority="1" dxfId="0" stopIfTrue="1">
      <formula>$Q2&gt;=0.07</formula>
    </cfRule>
    <cfRule type="expression" priority="2" dxfId="1" stopIfTrue="1">
      <formula>AND($Q2&lt;0.05,$Q2&lt;&gt;"")</formula>
    </cfRule>
  </conditionalFormatting>
  <conditionalFormatting sqref="U2:U101">
    <cfRule type="expression" priority="3" dxfId="0" stopIfTrue="1">
      <formula>$U2="Alta"</formula>
    </cfRule>
    <cfRule type="expression" priority="4" dxfId="2" stopIfTrue="1">
      <formula>$U2="Media"</formula>
    </cfRule>
    <cfRule type="expression" priority="5" dxfId="1" stopIfTrue="1">
      <formula>$U2="Baja"</formula>
    </cfRule>
  </conditionalFormatting>
  <dataValidations count="5">
    <dataValidation sqref="F2:F101" showErrorMessage="1" showInputMessage="1" allowBlank="1" errorTitle="Comunidad autónoma no válida" error="Seleccione una comunidad autónoma de la lista." promptTitle="Comunidad autónoma" prompt="Seleccione la comunidad autónoma del inmueble." type="list">
      <formula1>"Andalucía,Aragón,Cataluña,Comunidad de Madrid,Comunidad Valenciana,Illes Balears,País Vasco"</formula1>
    </dataValidation>
    <dataValidation sqref="G2:G101" showErrorMessage="1" showInputMessage="1" allowBlank="1" errorTitle="Tipo no válido" error="Seleccione un tipo de inmueble de la lista." promptTitle="Tipo de inmueble" prompt="Seleccione el tipo de inmueble." type="list">
      <formula1>"Piso,Apartamento,Ático,Estudio,Local,Oficina"</formula1>
    </dataValidation>
    <dataValidation sqref="I2:I101" showErrorMessage="1" showInputMessage="1" allowBlank="1" errorTitle="Fecha no válida" error="Introduzca una fecha válida." promptTitle="Fecha de análisis" prompt="Introduzca la fecha del análisis." type="date" operator="between">
      <formula1>1</formula1>
      <formula2>2958465</formula2>
    </dataValidation>
    <dataValidation sqref="O2:O101" showErrorMessage="1" showInputMessage="1" allowBlank="1" errorTitle="Número de meses no válido" error="Introduzca un valor entero entre 0 y 12." promptTitle="Meses alquilados previstos" prompt="Indique los meses previstos de alquiler anual." type="whole" operator="between">
      <formula1>0</formula1>
      <formula2>12</formula2>
    </dataValidation>
    <dataValidation sqref="J2:L101 N2:N101 R2:S101" showErrorMessage="1" showInputMessage="1" allowBlank="1" errorTitle="Importe no válido" error="Introduzca un importe igual o superior a cero." promptTitle="Importe" prompt="Introduzca un importe monetario.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29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  <col width="4" customWidth="1" min="9" max="9"/>
    <col width="19" customWidth="1" min="10" max="10"/>
    <col width="15" customWidth="1" min="11" max="11"/>
    <col width="4" customWidth="1" min="12" max="12"/>
    <col width="4" customWidth="1" min="13" max="13"/>
    <col width="4" customWidth="1" min="14" max="14"/>
    <col width="4" customWidth="1" min="15" max="15"/>
    <col width="4" customWidth="1" min="16" max="16"/>
    <col width="4" customWidth="1" min="17" max="17"/>
    <col width="4" customWidth="1" min="18" max="18"/>
    <col width="4" customWidth="1" min="19" max="19"/>
    <col width="4" customWidth="1" min="20" max="20"/>
    <col width="4" customWidth="1" min="21" max="21"/>
    <col width="4" customWidth="1" min="22" max="22"/>
    <col width="4" customWidth="1" min="23" max="23"/>
    <col width="4" customWidth="1" min="24" max="24"/>
    <col width="4" customWidth="1" min="25" max="25"/>
    <col width="4" customWidth="1" min="26" max="26"/>
    <col width="4" customWidth="1" min="27" max="27"/>
    <col width="4" customWidth="1" min="28" max="28"/>
  </cols>
  <sheetData>
    <row r="1" ht="30" customHeight="1">
      <c r="A1" s="12" t="inlineStr">
        <is>
          <t>Panel ejecutivo de rentabilidad bruta inmobiliaria</t>
        </is>
      </c>
    </row>
    <row r="2">
      <c r="A2" s="13" t="inlineStr">
        <is>
          <t>Indicadores ejecutivos</t>
        </is>
      </c>
      <c r="B2" s="13" t="n"/>
    </row>
    <row r="3">
      <c r="A3" s="14" t="inlineStr">
        <is>
          <t>Número de inversiones</t>
        </is>
      </c>
      <c r="B3" s="15">
        <f>COUNTIF('Inversiones'!$A$2:$A$101,"&lt;&gt;")</f>
        <v/>
      </c>
    </row>
    <row r="4">
      <c r="A4" s="16" t="inlineStr">
        <is>
          <t>Inversión total</t>
        </is>
      </c>
      <c r="B4" s="17">
        <f>SUM('Inversiones'!$M$2:$M$101)</f>
        <v/>
      </c>
    </row>
    <row r="5">
      <c r="A5" s="14" t="inlineStr">
        <is>
          <t>Ingresos brutos anuales totales</t>
        </is>
      </c>
      <c r="B5" s="18">
        <f>SUM('Inversiones'!$P$2:$P$101)</f>
        <v/>
      </c>
    </row>
    <row r="6">
      <c r="A6" s="16" t="inlineStr">
        <is>
          <t>Rentabilidad bruta media</t>
        </is>
      </c>
      <c r="B6" s="19">
        <f>IFERROR(AVERAGE('Inversiones'!$Q$2:$Q$101),0)</f>
        <v/>
      </c>
    </row>
    <row r="7">
      <c r="A7" s="14" t="inlineStr">
        <is>
          <t>Mejor rentabilidad</t>
        </is>
      </c>
      <c r="B7" s="20">
        <f>MAX('Inversiones'!$Q$2:$Q$101)</f>
        <v/>
      </c>
    </row>
    <row r="8">
      <c r="A8" s="16" t="inlineStr">
        <is>
          <t>Inversiones con rentabilidad alta</t>
        </is>
      </c>
      <c r="B8" s="21">
        <f>COUNTIF('Inversiones'!$U$2:$U$101,"Alta")</f>
        <v/>
      </c>
    </row>
    <row r="9"/>
    <row r="10">
      <c r="A10" s="13" t="inlineStr">
        <is>
          <t>ID de inversión seleccionado</t>
        </is>
      </c>
      <c r="B10" s="22" t="inlineStr">
        <is>
          <t>INV-001</t>
        </is>
      </c>
    </row>
    <row r="11"/>
    <row r="12">
      <c r="A12" s="1" t="inlineStr">
        <is>
          <t>Campo de consulta</t>
        </is>
      </c>
      <c r="B12" s="1" t="inlineStr">
        <is>
          <t>Resultado</t>
        </is>
      </c>
    </row>
    <row r="13">
      <c r="A13" s="14" t="inlineStr">
        <is>
          <t>Dirección</t>
        </is>
      </c>
      <c r="B13" s="23">
        <f>IFERROR(VLOOKUP($B$10,'Inversiones'!$A$2:$V$101,4,FALSE),"ID no encontrado")</f>
        <v/>
      </c>
    </row>
    <row r="14">
      <c r="A14" s="16" t="inlineStr">
        <is>
          <t>Ciudad</t>
        </is>
      </c>
      <c r="B14" s="24">
        <f>IFERROR(VLOOKUP($B$10,'Inversiones'!$A$2:$V$101,5,FALSE),"ID no encontrado")</f>
        <v/>
      </c>
    </row>
    <row r="15">
      <c r="A15" s="14" t="inlineStr">
        <is>
          <t>Precio de compra</t>
        </is>
      </c>
      <c r="B15" s="6">
        <f>IFERROR(VLOOKUP($B$10,'Inversiones'!$A$2:$V$101,10,FALSE),"ID no encontrado")</f>
        <v/>
      </c>
    </row>
    <row r="16">
      <c r="A16" s="16" t="inlineStr">
        <is>
          <t>Coste total</t>
        </is>
      </c>
      <c r="B16" s="9">
        <f>IFERROR(VLOOKUP($B$10,'Inversiones'!$A$2:$V$101,13,FALSE),"ID no encontrado")</f>
        <v/>
      </c>
    </row>
    <row r="17">
      <c r="A17" s="14" t="inlineStr">
        <is>
          <t>Renta mensual</t>
        </is>
      </c>
      <c r="B17" s="6">
        <f>IFERROR(VLOOKUP($B$10,'Inversiones'!$A$2:$V$101,14,FALSE),"ID no encontrado")</f>
        <v/>
      </c>
    </row>
    <row r="18">
      <c r="A18" s="16" t="inlineStr">
        <is>
          <t>Ingresos brutos anuales</t>
        </is>
      </c>
      <c r="B18" s="9">
        <f>IFERROR(VLOOKUP($B$10,'Inversiones'!$A$2:$V$101,16,FALSE),"ID no encontrado")</f>
        <v/>
      </c>
    </row>
    <row r="19">
      <c r="A19" s="14" t="inlineStr">
        <is>
          <t>Rentabilidad bruta</t>
        </is>
      </c>
      <c r="B19" s="7">
        <f>IFERROR(VLOOKUP($B$10,'Inversiones'!$A$2:$V$101,17,FALSE),"ID no encontrado")</f>
        <v/>
      </c>
    </row>
    <row r="20">
      <c r="A20" s="16" t="inlineStr">
        <is>
          <t>Estado de rentabilidad</t>
        </is>
      </c>
      <c r="B20" s="24">
        <f>IFERROR(VLOOKUP($B$10,'Inversiones'!$A$2:$V$101,21,FALSE),"ID no encontrado")</f>
        <v/>
      </c>
    </row>
    <row r="21"/>
    <row r="22"/>
    <row r="23"/>
    <row r="24"/>
    <row r="25"/>
    <row r="26"/>
    <row r="27"/>
    <row r="28"/>
    <row r="29"/>
    <row r="30"/>
    <row r="31">
      <c r="J31" s="1" t="inlineStr">
        <is>
          <t>Estado de rentabilidad</t>
        </is>
      </c>
      <c r="K31" s="1" t="inlineStr">
        <is>
          <t>Número de inversiones</t>
        </is>
      </c>
    </row>
    <row r="32">
      <c r="J32" s="8" t="inlineStr">
        <is>
          <t>Alta</t>
        </is>
      </c>
      <c r="K32" s="8">
        <f>COUNTIF('Inversiones'!$U$2:$U$101,J32)</f>
        <v/>
      </c>
    </row>
    <row r="33">
      <c r="J33" s="11" t="inlineStr">
        <is>
          <t>Media</t>
        </is>
      </c>
      <c r="K33" s="11">
        <f>COUNTIF('Inversiones'!$U$2:$U$101,J33)</f>
        <v/>
      </c>
    </row>
    <row r="34">
      <c r="J34" s="8" t="inlineStr">
        <is>
          <t>Baja</t>
        </is>
      </c>
      <c r="K34" s="8">
        <f>COUNTIF('Inversiones'!$U$2:$U$101,J34)</f>
        <v/>
      </c>
    </row>
  </sheetData>
  <mergeCells count="1">
    <mergeCell ref="A1:H1"/>
  </mergeCells>
  <dataValidations count="1">
    <dataValidation sqref="B10" showErrorMessage="1" showInputMessage="1" allowBlank="1" errorTitle="ID no válido" error="Seleccione un ID de inversión disponible." promptTitle="Selector de inversión" prompt="Seleccione el ID de la inversión que desea consultar." type="list">
      <formula1>='Inversiones'!$A$2:$A$101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105" customWidth="1" min="2" max="2"/>
    <col width="4" customWidth="1" min="3" max="3"/>
    <col width="4" customWidth="1" min="4" max="4"/>
    <col width="4" customWidth="1" min="5" max="5"/>
    <col width="4" customWidth="1" min="6" max="6"/>
  </cols>
  <sheetData>
    <row r="1" ht="30" customHeight="1">
      <c r="A1" s="12" t="inlineStr">
        <is>
          <t>Guía de uso y criterios de rentabilidad bruta</t>
        </is>
      </c>
    </row>
    <row r="2"/>
    <row r="3" ht="22" customHeight="1">
      <c r="A3" s="13" t="inlineStr">
        <is>
          <t>Uso de la hoja Inversiones</t>
        </is>
      </c>
      <c r="B3" s="13" t="n"/>
      <c r="C3" s="13" t="n"/>
      <c r="D3" s="13" t="n"/>
      <c r="E3" s="13" t="n"/>
      <c r="F3" s="13" t="n"/>
    </row>
    <row r="4" ht="42" customHeight="1">
      <c r="A4" s="25" t="inlineStr">
        <is>
          <t>Registro de oportunidades</t>
        </is>
      </c>
      <c r="B4" s="26" t="inlineStr">
        <is>
          <t>Cada fila representa una oportunidad inmobiliaria. Complete las celdas amarillas con los datos de compra, renta prevista, meses de alquiler, financiación y gastos estimados.</t>
        </is>
      </c>
    </row>
    <row r="5"/>
    <row r="6" ht="22" customHeight="1">
      <c r="A6" s="13" t="inlineStr">
        <is>
          <t>Cálculo principal</t>
        </is>
      </c>
      <c r="B6" s="13" t="n"/>
      <c r="C6" s="13" t="n"/>
      <c r="D6" s="13" t="n"/>
      <c r="E6" s="13" t="n"/>
      <c r="F6" s="13" t="n"/>
    </row>
    <row r="7" ht="42" customHeight="1">
      <c r="A7" s="27" t="inlineStr">
        <is>
          <t>Rentabilidad bruta</t>
        </is>
      </c>
      <c r="B7" s="28" t="inlineStr">
        <is>
          <t>La rentabilidad bruta se calcula como ingresos brutos anuales divididos entre el coste total de inversión y multiplicados por 100.</t>
        </is>
      </c>
    </row>
    <row r="8" ht="42" customHeight="1">
      <c r="A8" s="25" t="inlineStr">
        <is>
          <t>Coste total de inversión</t>
        </is>
      </c>
      <c r="B8" s="26" t="inlineStr">
        <is>
          <t>Incluye precio de compra, gastos de adquisición y reforma o puesta a punto. No incluye la financiación.</t>
        </is>
      </c>
    </row>
    <row r="9"/>
    <row r="10" ht="22" customHeight="1">
      <c r="A10" s="13" t="inlineStr">
        <is>
          <t>Alcance de la rentabilidad bruta</t>
        </is>
      </c>
      <c r="B10" s="13" t="n"/>
      <c r="C10" s="13" t="n"/>
      <c r="D10" s="13" t="n"/>
      <c r="E10" s="13" t="n"/>
      <c r="F10" s="13" t="n"/>
    </row>
    <row r="11" ht="42" customHeight="1">
      <c r="A11" s="27" t="inlineStr">
        <is>
          <t>Gastos no descontados</t>
        </is>
      </c>
      <c r="B11" s="28" t="inlineStr">
        <is>
          <t>La rentabilidad bruta no descuenta IBI, comunidad, seguro, mantenimiento, vacancia, impuestos ni cuotas hipotecarias.</t>
        </is>
      </c>
    </row>
    <row r="12" ht="42" customHeight="1">
      <c r="A12" s="25" t="inlineStr">
        <is>
          <t>Beneficio operativo</t>
        </is>
      </c>
      <c r="B12" s="26" t="inlineStr">
        <is>
          <t>La columna de beneficio operativo antes de deuda resta los gastos anuales estimados a los ingresos brutos anuales, sin descontar la cuota hipotecaria.</t>
        </is>
      </c>
    </row>
    <row r="13"/>
    <row r="14" ht="22" customHeight="1">
      <c r="A14" s="13" t="inlineStr">
        <is>
          <t>Estimación fiscal posterior</t>
        </is>
      </c>
      <c r="B14" s="13" t="n"/>
      <c r="C14" s="13" t="n"/>
      <c r="D14" s="13" t="n"/>
      <c r="E14" s="13" t="n"/>
      <c r="F14" s="13" t="n"/>
    </row>
    <row r="15" ht="42" customHeight="1">
      <c r="A15" s="27" t="inlineStr">
        <is>
          <t>Aspectos fiscales</t>
        </is>
      </c>
      <c r="B15" s="28" t="inlineStr">
        <is>
          <t>Para una estimación fiscal posterior, considere gastos deducibles del alquiler, amortización del 3 %, IRPF del alquiler, ITP en vivienda usada o IVA y AJD en obra nueva.</t>
        </is>
      </c>
    </row>
    <row r="16"/>
    <row r="17" ht="22" customHeight="1">
      <c r="A17" s="13" t="inlineStr">
        <is>
          <t>Documentación y cumplimiento</t>
        </is>
      </c>
      <c r="B17" s="13" t="n"/>
      <c r="C17" s="13" t="n"/>
      <c r="D17" s="13" t="n"/>
      <c r="E17" s="13" t="n"/>
      <c r="F17" s="13" t="n"/>
    </row>
    <row r="18" ht="42" customHeight="1">
      <c r="A18" s="25" t="inlineStr">
        <is>
          <t>Revisión documental</t>
        </is>
      </c>
      <c r="B18" s="26" t="inlineStr">
        <is>
          <t>Revise certificado energético, cédula de habitabilidad, nota simple, referencia catastral y fianza conforme a la LAU antes de formalizar la inversión.</t>
        </is>
      </c>
    </row>
    <row r="19"/>
    <row r="20" ht="22" customHeight="1">
      <c r="A20" s="13" t="inlineStr">
        <is>
          <t>Uso de la hoja Resumen</t>
        </is>
      </c>
      <c r="B20" s="13" t="n"/>
      <c r="C20" s="13" t="n"/>
      <c r="D20" s="13" t="n"/>
      <c r="E20" s="13" t="n"/>
      <c r="F20" s="13" t="n"/>
    </row>
    <row r="21" ht="42" customHeight="1">
      <c r="A21" s="27" t="inlineStr">
        <is>
          <t>Panel ejecutivo</t>
        </is>
      </c>
      <c r="B21" s="28" t="inlineStr">
        <is>
          <t>Utilice el selector de ID de inversión para consultar datos clave y compare las oportunidades mediante los gráficos de rentabilidad, estados y volumen de inversión.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2026-09-07T10:40:37Z</dcterms:created>
  <dcterms:modified xmlns:dcterms="http://purl.org/dc/terms/" xmlns:xsi="http://www.w3.org/2001/XMLSchema-instance" xsi:type="dcterms:W3CDTF">2026-09-07T10:40:37Z</dcterms:modified>
</cp:coreProperties>
</file>